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1-22" sheetId="1" r:id="rId4"/>
    <sheet state="visible" name="20-21" sheetId="2" r:id="rId5"/>
    <sheet state="visible" name="19-20" sheetId="3" r:id="rId6"/>
    <sheet state="visible" name="18-19" sheetId="4" r:id="rId7"/>
    <sheet state="visible" name="17-18" sheetId="5" r:id="rId8"/>
    <sheet state="visible" name="16-17" sheetId="6" r:id="rId9"/>
  </sheets>
  <definedNames>
    <definedName hidden="1" localSheetId="0" name="_xlnm._FilterDatabase">'21-22'!$A$1:$F$143</definedName>
    <definedName hidden="1" localSheetId="1" name="_xlnm._FilterDatabase">'20-21'!$A$1:$AD$166</definedName>
    <definedName hidden="1" localSheetId="2" name="_xlnm._FilterDatabase">'19-20'!$A$1:$F$155</definedName>
    <definedName hidden="1" localSheetId="3" name="_xlnm._FilterDatabase">'18-19'!$A$1:$F$161</definedName>
    <definedName hidden="1" localSheetId="4" name="_xlnm._FilterDatabase">'17-18'!$A$1:$F$166</definedName>
    <definedName hidden="1" localSheetId="5" name="_xlnm._FilterDatabase">'16-17'!$A$1:$F$164</definedName>
    <definedName hidden="1" localSheetId="1" name="Z_3115F813_B769_4306_A8A6_C7706A2D6DF8_.wvu.FilterData">'20-21'!$A$1:$AD$166</definedName>
  </definedNames>
  <calcPr/>
  <customWorkbookViews>
    <customWorkbookView activeSheetId="0" maximized="1" windowHeight="0" windowWidth="0" guid="{3115F813-B769-4306-A8A6-C7706A2D6DF8}" name="Filter 1"/>
  </customWorkbookView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L1">
      <text>
        <t xml:space="preserve">Combine July and January for this? 
</t>
      </text>
    </comment>
    <comment authorId="0" ref="M1">
      <text>
        <t xml:space="preserve">Combine July and January prebills for this? 
</t>
      </text>
    </comment>
    <comment authorId="0" ref="N1">
      <text>
        <t xml:space="preserve">Combine July and January for this? </t>
      </text>
    </comment>
    <comment authorId="0" ref="O1">
      <text>
        <t xml:space="preserve">Combine July and January for this? </t>
      </text>
    </comment>
    <comment authorId="0" ref="P1">
      <text>
        <t xml:space="preserve">Combine July and January for this? </t>
      </text>
    </comment>
    <comment authorId="0" ref="Q1">
      <text>
        <t xml:space="preserve">Combine July and January for this? </t>
      </text>
    </comment>
    <comment authorId="0" ref="S1">
      <text>
        <t xml:space="preserve">type here
Start of Reconciliation 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G145">
      <text>
        <t xml:space="preserve">July billed in error at 25%</t>
      </text>
    </comment>
    <comment authorId="0" ref="G146">
      <text>
        <t xml:space="preserve">addition of new copier @ new location
	-Pamela Weed
Color copier
	-Pamela Weed</t>
      </text>
    </comment>
    <comment authorId="0" ref="G101">
      <text>
        <t xml:space="preserve">Addition of copier at Transportation Office Middle/High School
	-Pamela Weed</t>
      </text>
    </comment>
    <comment authorId="0" ref="I38">
      <text>
        <t xml:space="preserve">color copier replaced black copier; only color addt'l vol
	-Pamela Weed</t>
      </text>
    </comment>
    <comment authorId="0" ref="G2">
      <text>
        <t xml:space="preserve">Addition of copier at Tremont
	-Pamela Weed</t>
      </text>
    </comment>
    <comment authorId="0" ref="G93">
      <text>
        <t xml:space="preserve">BMS clr prtr mvd to storage; HS blk prtr mvd to MS; SAU blk prtr mvd to MS. Volumes are accurate
	-Pamela Weed</t>
      </text>
    </comment>
    <comment authorId="0" ref="G105">
      <text>
        <t xml:space="preserve">July Pre-bill Vendor missed volume of 5176. Otherwise, January pre-bill good. -KF
	-SPC Support</t>
      </text>
    </comment>
  </commentList>
</comments>
</file>

<file path=xl/sharedStrings.xml><?xml version="1.0" encoding="utf-8"?>
<sst xmlns="http://schemas.openxmlformats.org/spreadsheetml/2006/main" count="2558" uniqueCount="263">
  <si>
    <t>Client</t>
  </si>
  <si>
    <t>Vendor</t>
  </si>
  <si>
    <t>JULY BLK VOL</t>
  </si>
  <si>
    <t>JULY BLK PRE-BILL</t>
  </si>
  <si>
    <t>JULY COLOR VOL</t>
  </si>
  <si>
    <t>JULY CLR PRE-BILL</t>
  </si>
  <si>
    <t>JAN BLACK VOL</t>
  </si>
  <si>
    <t>JAN BLK PRE-BILL</t>
  </si>
  <si>
    <t>JAN COLOR VOL</t>
  </si>
  <si>
    <t>JAN CLR PRE-BILL</t>
  </si>
  <si>
    <t>TOTAL BLK VOL BILLED</t>
  </si>
  <si>
    <t>TOTAL BLK PRE-BILL</t>
  </si>
  <si>
    <t>TOTAL CLR VOL BILLED</t>
  </si>
  <si>
    <t>TOTAL CLR PRE-BILL</t>
  </si>
  <si>
    <t>TOTAL VOLUME PRE-BILLED</t>
  </si>
  <si>
    <t>TOTAL CHARGES PRE-BILLED</t>
  </si>
  <si>
    <t>TOTAL BLACK VOL</t>
  </si>
  <si>
    <t>TOTAL BLACK CHARGE</t>
  </si>
  <si>
    <t>RECONCILED BLACK VOL</t>
  </si>
  <si>
    <t>RECONCILED BLACK CHARGE</t>
  </si>
  <si>
    <t>TOTAL COLOR VOL</t>
  </si>
  <si>
    <t>TOTAL COLOR CHARGE</t>
  </si>
  <si>
    <t>RECONCILED COLOR VOL</t>
  </si>
  <si>
    <t>RECONCILED COLOR CHARGE</t>
  </si>
  <si>
    <t>TOTAL BILLING VOLUME</t>
  </si>
  <si>
    <t>TOTAL BILLING CHARGES</t>
  </si>
  <si>
    <t>TOTAL ANNUAL VOLUME BLACK &amp; COLOR</t>
  </si>
  <si>
    <t>TOTAL ANNUAL CHARGES BLACK &amp; COLOR</t>
  </si>
  <si>
    <r>
      <rPr>
        <rFont val="Arial"/>
        <i/>
        <color rgb="FF000000"/>
        <sz val="12.0"/>
      </rPr>
      <t xml:space="preserve">Addison Northwest SU </t>
    </r>
    <r>
      <rPr>
        <rFont val="Arial"/>
        <b/>
        <i/>
        <color rgb="FF000000"/>
        <sz val="12.0"/>
      </rPr>
      <t>NEW</t>
    </r>
  </si>
  <si>
    <r>
      <rPr>
        <rFont val="Arial"/>
        <i/>
        <color rgb="FF000000"/>
        <sz val="12.0"/>
      </rPr>
      <t xml:space="preserve">Addison Northwest SU </t>
    </r>
    <r>
      <rPr>
        <rFont val="Arial"/>
        <b/>
        <i/>
        <color rgb="FF000000"/>
        <sz val="12.0"/>
      </rPr>
      <t>NEW</t>
    </r>
  </si>
  <si>
    <t>Symquest</t>
  </si>
  <si>
    <t>AOS 91</t>
  </si>
  <si>
    <t>SymQuest</t>
  </si>
  <si>
    <t>Augusta City</t>
  </si>
  <si>
    <t>Budget</t>
  </si>
  <si>
    <t>Augusta Housing Authority</t>
  </si>
  <si>
    <t>A-Copi</t>
  </si>
  <si>
    <t>Brevard FP</t>
  </si>
  <si>
    <t>KM FL</t>
  </si>
  <si>
    <t>Bridgton Town</t>
  </si>
  <si>
    <t>KMBS</t>
  </si>
  <si>
    <t>BRSU - SU 06</t>
  </si>
  <si>
    <t>National</t>
  </si>
  <si>
    <t>Dunbarton Elementary</t>
  </si>
  <si>
    <t xml:space="preserve">Dunbarton Elementary </t>
  </si>
  <si>
    <t>EWSD</t>
  </si>
  <si>
    <t>OSV</t>
  </si>
  <si>
    <t>Xerox</t>
  </si>
  <si>
    <t>FNESU</t>
  </si>
  <si>
    <t>FWSU - SU 22</t>
  </si>
  <si>
    <t>GBECS</t>
  </si>
  <si>
    <t>Axis</t>
  </si>
  <si>
    <t>Greenbush SD</t>
  </si>
  <si>
    <r>
      <rPr>
        <rFont val="Arial"/>
        <i/>
        <color rgb="FF000000"/>
        <sz val="12.0"/>
      </rPr>
      <t xml:space="preserve">Hampstead SD </t>
    </r>
    <r>
      <rPr>
        <rFont val="Arial"/>
        <b/>
        <i/>
        <color rgb="FF000000"/>
        <sz val="12.0"/>
      </rPr>
      <t>NEW</t>
    </r>
  </si>
  <si>
    <r>
      <rPr>
        <rFont val="Arial"/>
        <i/>
        <color rgb="FF000000"/>
        <sz val="12.0"/>
      </rPr>
      <t xml:space="preserve">Hampstead SD </t>
    </r>
    <r>
      <rPr>
        <rFont val="Arial"/>
        <b/>
        <i/>
        <color rgb="FF000000"/>
        <sz val="12.0"/>
      </rPr>
      <t>NEW</t>
    </r>
  </si>
  <si>
    <t>Ricoh</t>
  </si>
  <si>
    <t>HUUSD</t>
  </si>
  <si>
    <t>Islesboro Community Center</t>
  </si>
  <si>
    <t>Kennebunkport Town</t>
  </si>
  <si>
    <t>Kittery SD - 1/4</t>
  </si>
  <si>
    <t>Kittery Town UPGRADE</t>
  </si>
  <si>
    <t>Lewiston City NEW</t>
  </si>
  <si>
    <t>Lincolnville CS</t>
  </si>
  <si>
    <t xml:space="preserve">MTSD - SD 10 </t>
  </si>
  <si>
    <t>MVSD</t>
  </si>
  <si>
    <t>NHSAU 03</t>
  </si>
  <si>
    <t>Canon VT</t>
  </si>
  <si>
    <t>NHSAU 18</t>
  </si>
  <si>
    <r>
      <rPr>
        <rFont val="Arial"/>
        <i/>
        <color rgb="FF000000"/>
        <sz val="12.0"/>
      </rPr>
      <t xml:space="preserve">NHSAU 31 </t>
    </r>
    <r>
      <rPr>
        <rFont val="Arial"/>
        <b/>
        <i/>
        <color rgb="FF000000"/>
        <sz val="12.0"/>
      </rPr>
      <t>NEW</t>
    </r>
  </si>
  <si>
    <r>
      <rPr>
        <rFont val="Arial"/>
        <i/>
        <color rgb="FF000000"/>
        <sz val="12.0"/>
      </rPr>
      <t xml:space="preserve">NHSAU 31 </t>
    </r>
    <r>
      <rPr>
        <rFont val="Arial"/>
        <b/>
        <i/>
        <color rgb="FF000000"/>
        <sz val="12.0"/>
      </rPr>
      <t>NEW</t>
    </r>
  </si>
  <si>
    <t>NHSAU 36</t>
  </si>
  <si>
    <t>NHSAU 40</t>
  </si>
  <si>
    <t>NHSAU 42</t>
  </si>
  <si>
    <t xml:space="preserve">NHSAU 42 </t>
  </si>
  <si>
    <t>NHSAU 45</t>
  </si>
  <si>
    <t>NHSAU 49</t>
  </si>
  <si>
    <t>NHSAU 54</t>
  </si>
  <si>
    <r>
      <rPr>
        <rFont val="Arial"/>
        <i/>
        <color rgb="FF000000"/>
        <sz val="12.0"/>
      </rPr>
      <t xml:space="preserve">NHSAU 55 </t>
    </r>
    <r>
      <rPr>
        <rFont val="Arial"/>
        <b/>
        <i/>
        <color rgb="FF000000"/>
        <sz val="12.0"/>
      </rPr>
      <t>NEW</t>
    </r>
  </si>
  <si>
    <t xml:space="preserve">Client </t>
  </si>
  <si>
    <r>
      <rPr>
        <rFont val="Arial"/>
        <i/>
        <color rgb="FF000000"/>
        <sz val="12.0"/>
      </rPr>
      <t xml:space="preserve">NHSAU 55 </t>
    </r>
    <r>
      <rPr>
        <rFont val="Arial"/>
        <b/>
        <i/>
        <color rgb="FF000000"/>
        <sz val="12.0"/>
      </rPr>
      <t>NEW</t>
    </r>
  </si>
  <si>
    <t>NHSAU 57</t>
  </si>
  <si>
    <t>NHSAU 61</t>
  </si>
  <si>
    <t>NHSAU 63</t>
  </si>
  <si>
    <t xml:space="preserve">NHSAU 67 </t>
  </si>
  <si>
    <t>NHSAU 68</t>
  </si>
  <si>
    <t>NHSAU 80</t>
  </si>
  <si>
    <r>
      <rPr>
        <rFont val="Arial"/>
        <i/>
        <color rgb="FF000000"/>
        <sz val="12.0"/>
      </rPr>
      <t xml:space="preserve">NHSAU 81 </t>
    </r>
    <r>
      <rPr>
        <rFont val="Arial"/>
        <b/>
        <i/>
        <color rgb="FF000000"/>
        <sz val="12.0"/>
      </rPr>
      <t xml:space="preserve">NEW </t>
    </r>
  </si>
  <si>
    <r>
      <rPr>
        <rFont val="Arial"/>
        <i/>
        <color rgb="FF000000"/>
        <sz val="12.0"/>
      </rPr>
      <t xml:space="preserve">NHSAU 81 </t>
    </r>
    <r>
      <rPr>
        <rFont val="Arial"/>
        <b/>
        <i/>
        <color rgb="FF000000"/>
        <sz val="12.0"/>
      </rPr>
      <t xml:space="preserve">NEW </t>
    </r>
  </si>
  <si>
    <t>NHSAU 83</t>
  </si>
  <si>
    <t>NHSAU 85</t>
  </si>
  <si>
    <t>NHSAU 87</t>
  </si>
  <si>
    <t>NHSAU 89</t>
  </si>
  <si>
    <t>North Country Council</t>
  </si>
  <si>
    <t>Northport MSU</t>
  </si>
  <si>
    <t xml:space="preserve">Norway Savings Bank </t>
  </si>
  <si>
    <t>Norway Savings Bank</t>
  </si>
  <si>
    <t>Pelham Insurance</t>
  </si>
  <si>
    <t xml:space="preserve">RNESU - SU 36 </t>
  </si>
  <si>
    <t>Rochester City</t>
  </si>
  <si>
    <t>RSU 06</t>
  </si>
  <si>
    <t>RSU 12</t>
  </si>
  <si>
    <t>RSU 14</t>
  </si>
  <si>
    <t>RSU 20</t>
  </si>
  <si>
    <t>RSU 22 NEW</t>
  </si>
  <si>
    <t>RSU 23</t>
  </si>
  <si>
    <t>RSU 26</t>
  </si>
  <si>
    <t xml:space="preserve">RSU 34 </t>
  </si>
  <si>
    <t xml:space="preserve">Budget </t>
  </si>
  <si>
    <t>RSU 37</t>
  </si>
  <si>
    <t>RSU 64</t>
  </si>
  <si>
    <t>RSU 87</t>
  </si>
  <si>
    <t>Saco City</t>
  </si>
  <si>
    <t>Saco MSAU</t>
  </si>
  <si>
    <t xml:space="preserve">SBSD - SD 16 </t>
  </si>
  <si>
    <t>SchoolCare NH</t>
  </si>
  <si>
    <t>Seaboard Folding Box</t>
  </si>
  <si>
    <r>
      <rPr>
        <rFont val="Arial"/>
        <i/>
        <color rgb="FF000000"/>
        <sz val="12.0"/>
      </rPr>
      <t xml:space="preserve">Union 69 </t>
    </r>
    <r>
      <rPr>
        <rFont val="Arial"/>
        <b/>
        <i/>
        <color rgb="FF000000"/>
        <sz val="12.0"/>
      </rPr>
      <t>NEW</t>
    </r>
  </si>
  <si>
    <r>
      <rPr>
        <rFont val="Arial"/>
        <i/>
        <color rgb="FF000000"/>
        <sz val="12.0"/>
      </rPr>
      <t xml:space="preserve">Union 69 </t>
    </r>
    <r>
      <rPr>
        <rFont val="Arial"/>
        <b/>
        <i/>
        <color rgb="FF000000"/>
        <sz val="12.0"/>
      </rPr>
      <t>NEW</t>
    </r>
  </si>
  <si>
    <t>VLACS</t>
  </si>
  <si>
    <r>
      <rPr>
        <rFont val="Arial"/>
        <i/>
        <color rgb="FF000000"/>
        <sz val="11.0"/>
      </rPr>
      <t xml:space="preserve">Windsor Central SU </t>
    </r>
    <r>
      <rPr>
        <rFont val="Arial"/>
        <b/>
        <i/>
        <color rgb="FF000000"/>
        <sz val="11.0"/>
      </rPr>
      <t>NEW</t>
    </r>
  </si>
  <si>
    <r>
      <rPr>
        <rFont val="Arial"/>
        <i/>
        <color rgb="FF000000"/>
        <sz val="11.0"/>
      </rPr>
      <t xml:space="preserve">Windsor Central SU </t>
    </r>
    <r>
      <rPr>
        <rFont val="Arial"/>
        <b/>
        <i/>
        <color rgb="FF000000"/>
        <sz val="11.0"/>
      </rPr>
      <t>NEW</t>
    </r>
  </si>
  <si>
    <t>TOTAL BLK VOL PRE BILLED</t>
  </si>
  <si>
    <t>TOTAL CLR VOL PRE BILLED</t>
  </si>
  <si>
    <t>OK</t>
  </si>
  <si>
    <t>Biddeford City</t>
  </si>
  <si>
    <t>N/A</t>
  </si>
  <si>
    <t>Bridgton Town CLOSE-OUT</t>
  </si>
  <si>
    <t>Dunbarton Elementary UPGRADE</t>
  </si>
  <si>
    <t>FWSU - SU 22 CLOSE-OUT</t>
  </si>
  <si>
    <t>FWSU - SU 22 UPGRADE</t>
  </si>
  <si>
    <t>Greenbush SD CLOSE-OUT</t>
  </si>
  <si>
    <t>Greenbush SD UPGRADE</t>
  </si>
  <si>
    <t>HUUSD CLOSE-OUT</t>
  </si>
  <si>
    <t>HUUSD UPGRADE</t>
  </si>
  <si>
    <t>Kittery SD</t>
  </si>
  <si>
    <t>Kittery Town CLOSE-OUT</t>
  </si>
  <si>
    <t>Larouche &amp; Dyer CLOSE OUT</t>
  </si>
  <si>
    <t>Miller Drug CLOSE-OUT</t>
  </si>
  <si>
    <t>MTSD - SD 10 CLOSE-OUT</t>
  </si>
  <si>
    <t>MTSD - SD 10 UPGRADE</t>
  </si>
  <si>
    <t>MVSD CLOSE-OUT</t>
  </si>
  <si>
    <t>Canon VT Copier</t>
  </si>
  <si>
    <t>Canon VT Printer</t>
  </si>
  <si>
    <t>NHSAU 30 CLOSE-OUT</t>
  </si>
  <si>
    <t>NHSAU 35</t>
  </si>
  <si>
    <t>NHSAU 42 CLOSE-OUT</t>
  </si>
  <si>
    <t>NHSAU 42 UPGRADE 3/4</t>
  </si>
  <si>
    <t>NHSAU 49 CLOSE-OUT</t>
  </si>
  <si>
    <t>NHSAU 57 CLOSE-OUT</t>
  </si>
  <si>
    <t>NHSAU 67 CLOSE-OUT</t>
  </si>
  <si>
    <t>NHSAU 67 UPGRADE</t>
  </si>
  <si>
    <t>Norway Savings Bank CLOSE-OUT</t>
  </si>
  <si>
    <t>Norway Savings Bank UPGRADE</t>
  </si>
  <si>
    <t>RNESU - SU 36 CLOSE-OUT</t>
  </si>
  <si>
    <t>RNESU - SU 36 UPGRADE</t>
  </si>
  <si>
    <t>RSU 14 CLOSE-OUT</t>
  </si>
  <si>
    <t>RSU 34 CLOSE-OUT</t>
  </si>
  <si>
    <t>RSU 34 UPGRADE</t>
  </si>
  <si>
    <t>SBSD - SD 16 CLOSE-OUT</t>
  </si>
  <si>
    <t xml:space="preserve">SBSD - SD 16 UPGRADE </t>
  </si>
  <si>
    <t>ClientName</t>
  </si>
  <si>
    <t>TOTAL USED VOLUME</t>
  </si>
  <si>
    <t>AOS 91 CLOSE-OUT</t>
  </si>
  <si>
    <t>Rosetta</t>
  </si>
  <si>
    <t>AOS 91 UPGRADE</t>
  </si>
  <si>
    <t>upgr</t>
  </si>
  <si>
    <t>Augusta City CLOSE-OUT</t>
  </si>
  <si>
    <t>Augusta City UPGRADE</t>
  </si>
  <si>
    <t xml:space="preserve">Augusta Hsg
</t>
  </si>
  <si>
    <t>new</t>
  </si>
  <si>
    <t>Augusta Schools CLOSE-OUT</t>
  </si>
  <si>
    <t>Augusta Schools</t>
  </si>
  <si>
    <t>SU 06</t>
  </si>
  <si>
    <t>FNESU (Sheldon Elem)</t>
  </si>
  <si>
    <t>Canon VT Coppier</t>
  </si>
  <si>
    <t>Canon VT Prtr</t>
  </si>
  <si>
    <t>SU 22</t>
  </si>
  <si>
    <t>Kennebunkport Town CLOSE-OUT</t>
  </si>
  <si>
    <t>Kennebunkport Town UPGRADE</t>
  </si>
  <si>
    <t>Kittery Town</t>
  </si>
  <si>
    <t>Larouche &amp; Dyer</t>
  </si>
  <si>
    <t>Lincolnville CS CLOSE-OUT</t>
  </si>
  <si>
    <t>Lincolnville CS UPGRADE</t>
  </si>
  <si>
    <t>lincolnville CS</t>
  </si>
  <si>
    <t>Miller Drug - QRTR</t>
  </si>
  <si>
    <t>Miller Drug</t>
  </si>
  <si>
    <t>MTSD - SD 10</t>
  </si>
  <si>
    <t>SD 10</t>
  </si>
  <si>
    <t>SU 21</t>
  </si>
  <si>
    <t>SU 21 Copier</t>
  </si>
  <si>
    <t>SU 21 Printer</t>
  </si>
  <si>
    <t>NHSAU 03 CLOSE-OUT</t>
  </si>
  <si>
    <t>NHSAU 30</t>
  </si>
  <si>
    <t>NHSAU 67</t>
  </si>
  <si>
    <t>RNESU - SU 36</t>
  </si>
  <si>
    <t>SU 36</t>
  </si>
  <si>
    <t>RSU 12 CLOSE-OUT</t>
  </si>
  <si>
    <t>RSU 12 UPGRADE</t>
  </si>
  <si>
    <t>KMBS/Symquest</t>
  </si>
  <si>
    <t>RSU 34</t>
  </si>
  <si>
    <t>Client upgr</t>
  </si>
  <si>
    <t>KMBS upgr</t>
  </si>
  <si>
    <t>SBSD - SD 16</t>
  </si>
  <si>
    <t>SD 16</t>
  </si>
  <si>
    <t>SchoolCare NH - new</t>
  </si>
  <si>
    <t>TOTALS</t>
  </si>
  <si>
    <t>TOTAL BILLING</t>
  </si>
  <si>
    <t>PROJ BLK VOL</t>
  </si>
  <si>
    <t>PROJ BLK COSTS</t>
  </si>
  <si>
    <t>PROJ CLR VOL</t>
  </si>
  <si>
    <t>PROJ CLR COSTS</t>
  </si>
  <si>
    <t>NOTES</t>
  </si>
  <si>
    <t>OK - 3 machines rem'd; not repl'd</t>
  </si>
  <si>
    <t>Islesboro SD</t>
  </si>
  <si>
    <t>COSTS OK ON PRE-BILL; NO INCREASE XEROX</t>
  </si>
  <si>
    <t>NHSAU 18 CLOSE-OUT</t>
  </si>
  <si>
    <t>Client c/o</t>
  </si>
  <si>
    <t>KMBS c/o</t>
  </si>
  <si>
    <t>NHSAU 18 UPGRADE</t>
  </si>
  <si>
    <t>NHSAU 25 CLOSE-OUT</t>
  </si>
  <si>
    <t>Canon ME</t>
  </si>
  <si>
    <t>NHSAU 40 CLOSE-OUT</t>
  </si>
  <si>
    <t>Axis c/o</t>
  </si>
  <si>
    <t>NHSAU 40 UPGRADE</t>
  </si>
  <si>
    <t>NHSAU 103</t>
  </si>
  <si>
    <t>Region 3</t>
  </si>
  <si>
    <t>RSU 01 CLOSE-OUT</t>
  </si>
  <si>
    <t>RSU 23 CLOSE-OUT</t>
  </si>
  <si>
    <t>Budget c/o</t>
  </si>
  <si>
    <t>RSU 23 UPGRADE</t>
  </si>
  <si>
    <t>RSU 26 CLOSE-OUT</t>
  </si>
  <si>
    <t>Xerox c/o</t>
  </si>
  <si>
    <t>RSU 26 UPGRADE</t>
  </si>
  <si>
    <t>KMBS/Symquest upgr</t>
  </si>
  <si>
    <t>RSU 35</t>
  </si>
  <si>
    <t>RSU 67 CLOSED OUT</t>
  </si>
  <si>
    <t>Saco City CLOSE-OUT</t>
  </si>
  <si>
    <t>Ricoh c/o</t>
  </si>
  <si>
    <t>Saco City UPGRADE</t>
  </si>
  <si>
    <t>Saco MSAU CLOSE-OUT</t>
  </si>
  <si>
    <t>Saco MSAU UPGRADE</t>
  </si>
  <si>
    <t>SU 36 Rutland NE</t>
  </si>
  <si>
    <t>Charles Soltan</t>
  </si>
  <si>
    <t>GAUD</t>
  </si>
  <si>
    <t>CLOSED 1-31-18</t>
  </si>
  <si>
    <t>Maine Veterans' Homes</t>
  </si>
  <si>
    <t>CLOSED 12-31-17</t>
  </si>
  <si>
    <t>Levesque</t>
  </si>
  <si>
    <t>Milford SD</t>
  </si>
  <si>
    <t>MSAD 37</t>
  </si>
  <si>
    <t>MSAD 60</t>
  </si>
  <si>
    <t>NHSAU 25</t>
  </si>
  <si>
    <t>NHSAU 34</t>
  </si>
  <si>
    <t>OOB Town</t>
  </si>
  <si>
    <t>RSU 01</t>
  </si>
  <si>
    <t>RSU 67</t>
  </si>
  <si>
    <t>West Bath SAU</t>
  </si>
  <si>
    <t>Derry Town</t>
  </si>
  <si>
    <t xml:space="preserve">Derry Town </t>
  </si>
  <si>
    <t>UBM</t>
  </si>
  <si>
    <t>islesboro SD</t>
  </si>
  <si>
    <t>SU 13</t>
  </si>
  <si>
    <t>Veazie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</si>
</sst>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&quot;$&quot;#,##0.00_);[Red]\(&quot;$&quot;#,##0.00\)"/>
    <numFmt numFmtId="166" formatCode="#,##0_);[Red](#,##0)"/>
    <numFmt numFmtId="167" formatCode="_(&quot;$&quot;* #,##0.00_);_(&quot;$&quot;* \(#,##0.00\);_(&quot;$&quot;* &quot;-&quot;??_);_(@_)"/>
  </numFmts>
  <fonts count="19">
    <font>
      <sz val="10.0"/>
      <color rgb="FF000000"/>
      <name val="Arial"/>
    </font>
    <font>
      <b/>
      <sz val="11.0"/>
      <color rgb="FF000000"/>
      <name val="Arial"/>
    </font>
    <font>
      <b/>
      <sz val="11.0"/>
      <color rgb="FF0000FF"/>
      <name val="Arial"/>
    </font>
    <font>
      <b/>
      <sz val="11.0"/>
      <color rgb="FF38761D"/>
      <name val="Arial"/>
    </font>
    <font>
      <b/>
      <sz val="11.0"/>
      <color rgb="FF274E13"/>
      <name val="Arial"/>
    </font>
    <font>
      <b/>
      <sz val="11.0"/>
      <color rgb="FFA61C00"/>
      <name val="Arial"/>
    </font>
    <font>
      <i/>
      <sz val="12.0"/>
      <color rgb="FF000000"/>
      <name val="Arial"/>
    </font>
    <font>
      <sz val="11.0"/>
      <color rgb="FF000000"/>
      <name val="Arial"/>
    </font>
    <font>
      <b/>
      <sz val="11.0"/>
      <color theme="1"/>
      <name val="Arial"/>
    </font>
    <font>
      <sz val="12.0"/>
      <color theme="1"/>
      <name val="Sans-serif"/>
    </font>
    <font>
      <sz val="12.0"/>
      <color theme="1"/>
      <name val="Arial"/>
    </font>
    <font>
      <i/>
      <sz val="11.0"/>
      <color rgb="FF000000"/>
      <name val="Arial"/>
    </font>
    <font>
      <b/>
      <i/>
      <sz val="11.0"/>
      <color rgb="FF000000"/>
      <name val="Arial"/>
    </font>
    <font>
      <color theme="1"/>
      <name val="Calibri"/>
    </font>
    <font>
      <b/>
      <color theme="1"/>
      <name val="Calibri"/>
    </font>
    <font>
      <color rgb="FF000000"/>
      <name val="Calibri"/>
    </font>
    <font>
      <sz val="12.0"/>
      <color theme="1"/>
      <name val="Calibri"/>
    </font>
    <font>
      <sz val="11.0"/>
      <color rgb="FFFF0000"/>
      <name val="Arial"/>
    </font>
    <font>
      <sz val="11.0"/>
      <color rgb="FF9C0006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rgb="FFB6D7A8"/>
        <bgColor rgb="FFB6D7A8"/>
      </patternFill>
    </fill>
    <fill>
      <patternFill patternType="solid">
        <fgColor rgb="FFC27BA0"/>
        <bgColor rgb="FFC27BA0"/>
      </patternFill>
    </fill>
    <fill>
      <patternFill patternType="solid">
        <fgColor rgb="FFF2DBDB"/>
        <bgColor rgb="FFF2DBDB"/>
      </patternFill>
    </fill>
    <fill>
      <patternFill patternType="solid">
        <fgColor rgb="FFEAD1DC"/>
        <bgColor rgb="FFEAD1DC"/>
      </patternFill>
    </fill>
    <fill>
      <patternFill patternType="solid">
        <fgColor rgb="FFFDE9D9"/>
        <bgColor rgb="FFFDE9D9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1" fillId="2" fontId="1" numFmtId="0" xfId="0" applyAlignment="1" applyBorder="1" applyFill="1" applyFont="1">
      <alignment horizontal="center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3" fontId="1" numFmtId="0" xfId="0" applyAlignment="1" applyBorder="1" applyFill="1" applyFont="1">
      <alignment horizontal="center" readingOrder="0" shrinkToFit="0" wrapText="1"/>
    </xf>
    <xf borderId="1" fillId="3" fontId="1" numFmtId="0" xfId="0" applyAlignment="1" applyBorder="1" applyFont="1">
      <alignment horizontal="center" shrinkToFit="0" wrapText="1"/>
    </xf>
    <xf borderId="1" fillId="3" fontId="2" numFmtId="0" xfId="0" applyAlignment="1" applyBorder="1" applyFont="1">
      <alignment horizontal="center" shrinkToFit="0" wrapText="1"/>
    </xf>
    <xf borderId="1" fillId="4" fontId="4" numFmtId="0" xfId="0" applyAlignment="1" applyBorder="1" applyFill="1" applyFont="1">
      <alignment horizontal="center" readingOrder="0" shrinkToFit="0" wrapText="1"/>
    </xf>
    <xf borderId="1" fillId="0" fontId="5" numFmtId="3" xfId="0" applyAlignment="1" applyBorder="1" applyFont="1" applyNumberFormat="1">
      <alignment horizontal="center" readingOrder="0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6" numFmtId="0" xfId="0" applyAlignment="1" applyBorder="1" applyFont="1">
      <alignment readingOrder="0" shrinkToFit="0" wrapText="1"/>
    </xf>
    <xf borderId="1" fillId="0" fontId="7" numFmtId="0" xfId="0" applyAlignment="1" applyBorder="1" applyFont="1">
      <alignment readingOrder="0" shrinkToFit="0" wrapText="1"/>
    </xf>
    <xf borderId="1" fillId="0" fontId="7" numFmtId="3" xfId="0" applyAlignment="1" applyBorder="1" applyFont="1" applyNumberFormat="1">
      <alignment horizontal="right" readingOrder="0" shrinkToFit="0" wrapText="1"/>
    </xf>
    <xf borderId="1" fillId="0" fontId="7" numFmtId="164" xfId="0" applyAlignment="1" applyBorder="1" applyFont="1" applyNumberFormat="1">
      <alignment readingOrder="0" shrinkToFit="0" wrapText="1"/>
    </xf>
    <xf borderId="1" fillId="2" fontId="7" numFmtId="3" xfId="0" applyAlignment="1" applyBorder="1" applyFont="1" applyNumberFormat="1">
      <alignment horizontal="right" readingOrder="0" shrinkToFit="0" wrapText="1"/>
    </xf>
    <xf borderId="1" fillId="5" fontId="7" numFmtId="3" xfId="0" applyBorder="1" applyFill="1" applyFont="1" applyNumberFormat="1"/>
    <xf borderId="1" fillId="0" fontId="1" numFmtId="164" xfId="0" applyAlignment="1" applyBorder="1" applyFont="1" applyNumberFormat="1">
      <alignment shrinkToFit="0" wrapText="1"/>
    </xf>
    <xf borderId="1" fillId="0" fontId="1" numFmtId="3" xfId="0" applyAlignment="1" applyBorder="1" applyFont="1" applyNumberFormat="1">
      <alignment horizontal="right" shrinkToFit="0" wrapText="1"/>
    </xf>
    <xf borderId="1" fillId="0" fontId="1" numFmtId="3" xfId="0" applyBorder="1" applyFont="1" applyNumberFormat="1"/>
    <xf borderId="1" fillId="0" fontId="1" numFmtId="164" xfId="0" applyBorder="1" applyFont="1" applyNumberFormat="1"/>
    <xf borderId="1" fillId="2" fontId="7" numFmtId="0" xfId="0" applyAlignment="1" applyBorder="1" applyFont="1">
      <alignment readingOrder="0"/>
    </xf>
    <xf borderId="1" fillId="0" fontId="7" numFmtId="0" xfId="0" applyAlignment="1" applyBorder="1" applyFont="1">
      <alignment readingOrder="0"/>
    </xf>
    <xf borderId="1" fillId="0" fontId="7" numFmtId="38" xfId="0" applyBorder="1" applyFont="1" applyNumberFormat="1"/>
    <xf borderId="1" fillId="0" fontId="7" numFmtId="165" xfId="0" applyBorder="1" applyFont="1" applyNumberFormat="1"/>
    <xf borderId="1" fillId="4" fontId="1" numFmtId="166" xfId="0" applyBorder="1" applyFont="1" applyNumberFormat="1"/>
    <xf borderId="1" fillId="4" fontId="1" numFmtId="165" xfId="0" applyBorder="1" applyFont="1" applyNumberFormat="1"/>
    <xf borderId="1" fillId="0" fontId="7" numFmtId="3" xfId="0" applyBorder="1" applyFont="1" applyNumberFormat="1"/>
    <xf borderId="1" fillId="0" fontId="7" numFmtId="0" xfId="0" applyAlignment="1" applyBorder="1" applyFont="1">
      <alignment shrinkToFit="0" wrapText="1"/>
    </xf>
    <xf borderId="2" fillId="4" fontId="1" numFmtId="165" xfId="0" applyBorder="1" applyFont="1" applyNumberFormat="1"/>
    <xf borderId="1" fillId="4" fontId="8" numFmtId="165" xfId="0" applyAlignment="1" applyBorder="1" applyFont="1" applyNumberFormat="1">
      <alignment horizontal="right"/>
    </xf>
    <xf borderId="1" fillId="0" fontId="6" numFmtId="0" xfId="0" applyAlignment="1" applyBorder="1" applyFont="1">
      <alignment shrinkToFit="0" wrapText="1"/>
    </xf>
    <xf borderId="1" fillId="2" fontId="9" numFmtId="3" xfId="0" applyAlignment="1" applyBorder="1" applyFont="1" applyNumberFormat="1">
      <alignment readingOrder="0"/>
    </xf>
    <xf borderId="1" fillId="5" fontId="9" numFmtId="3" xfId="0" applyAlignment="1" applyBorder="1" applyFont="1" applyNumberFormat="1">
      <alignment readingOrder="0"/>
    </xf>
    <xf borderId="1" fillId="5" fontId="9" numFmtId="164" xfId="0" applyAlignment="1" applyBorder="1" applyFont="1" applyNumberFormat="1">
      <alignment readingOrder="0"/>
    </xf>
    <xf borderId="1" fillId="2" fontId="10" numFmtId="3" xfId="0" applyAlignment="1" applyBorder="1" applyFont="1" applyNumberFormat="1">
      <alignment readingOrder="0"/>
    </xf>
    <xf borderId="1" fillId="5" fontId="10" numFmtId="3" xfId="0" applyAlignment="1" applyBorder="1" applyFont="1" applyNumberFormat="1">
      <alignment readingOrder="0"/>
    </xf>
    <xf borderId="1" fillId="5" fontId="10" numFmtId="164" xfId="0" applyAlignment="1" applyBorder="1" applyFont="1" applyNumberFormat="1">
      <alignment readingOrder="0"/>
    </xf>
    <xf borderId="1" fillId="0" fontId="7" numFmtId="3" xfId="0" applyAlignment="1" applyBorder="1" applyFont="1" applyNumberFormat="1">
      <alignment readingOrder="0" shrinkToFit="0" wrapText="1"/>
    </xf>
    <xf borderId="1" fillId="0" fontId="7" numFmtId="3" xfId="0" applyAlignment="1" applyBorder="1" applyFont="1" applyNumberFormat="1">
      <alignment readingOrder="0"/>
    </xf>
    <xf borderId="1" fillId="0" fontId="7" numFmtId="0" xfId="0" applyBorder="1" applyFont="1"/>
    <xf borderId="1" fillId="0" fontId="6" numFmtId="0" xfId="0" applyBorder="1" applyFont="1"/>
    <xf borderId="1" fillId="0" fontId="7" numFmtId="164" xfId="0" applyAlignment="1" applyBorder="1" applyFont="1" applyNumberFormat="1">
      <alignment readingOrder="0"/>
    </xf>
    <xf borderId="1" fillId="2" fontId="7" numFmtId="3" xfId="0" applyAlignment="1" applyBorder="1" applyFont="1" applyNumberFormat="1">
      <alignment horizontal="right" readingOrder="0"/>
    </xf>
    <xf borderId="1" fillId="5" fontId="7" numFmtId="3" xfId="0" applyAlignment="1" applyBorder="1" applyFont="1" applyNumberFormat="1">
      <alignment horizontal="right" readingOrder="0"/>
    </xf>
    <xf borderId="1" fillId="0" fontId="11" numFmtId="0" xfId="0" applyAlignment="1" applyBorder="1" applyFont="1">
      <alignment readingOrder="0"/>
    </xf>
    <xf borderId="1" fillId="0" fontId="12" numFmtId="38" xfId="0" applyBorder="1" applyFont="1" applyNumberFormat="1"/>
    <xf borderId="1" fillId="0" fontId="12" numFmtId="165" xfId="0" applyBorder="1" applyFont="1" applyNumberFormat="1"/>
    <xf borderId="1" fillId="2" fontId="12" numFmtId="38" xfId="0" applyBorder="1" applyFont="1" applyNumberFormat="1"/>
    <xf borderId="1" fillId="4" fontId="12" numFmtId="165" xfId="0" applyBorder="1" applyFont="1" applyNumberFormat="1"/>
    <xf borderId="1" fillId="2" fontId="7" numFmtId="0" xfId="0" applyBorder="1" applyFont="1"/>
    <xf borderId="1" fillId="0" fontId="7" numFmtId="164" xfId="0" applyBorder="1" applyFont="1" applyNumberFormat="1"/>
    <xf borderId="1" fillId="4" fontId="1" numFmtId="164" xfId="0" applyBorder="1" applyFont="1" applyNumberFormat="1"/>
    <xf borderId="1" fillId="4" fontId="1" numFmtId="3" xfId="0" applyBorder="1" applyFont="1" applyNumberFormat="1"/>
    <xf borderId="1" fillId="0" fontId="1" numFmtId="0" xfId="0" applyBorder="1" applyFont="1"/>
    <xf borderId="1" fillId="4" fontId="1" numFmtId="0" xfId="0" applyBorder="1" applyFont="1"/>
    <xf borderId="0" fillId="2" fontId="13" numFmtId="0" xfId="0" applyFont="1"/>
    <xf borderId="0" fillId="0" fontId="14" numFmtId="0" xfId="0" applyFont="1"/>
    <xf borderId="0" fillId="2" fontId="15" numFmtId="0" xfId="0" applyFont="1"/>
    <xf borderId="0" fillId="4" fontId="14" numFmtId="0" xfId="0" applyFont="1"/>
    <xf borderId="0" fillId="0" fontId="13" numFmtId="3" xfId="0" applyFont="1" applyNumberFormat="1"/>
    <xf borderId="1" fillId="6" fontId="1" numFmtId="0" xfId="0" applyAlignment="1" applyBorder="1" applyFill="1" applyFont="1">
      <alignment horizontal="center" readingOrder="0" shrinkToFit="0" wrapText="1"/>
    </xf>
    <xf borderId="1" fillId="7" fontId="1" numFmtId="0" xfId="0" applyAlignment="1" applyBorder="1" applyFill="1" applyFont="1">
      <alignment horizontal="center" shrinkToFit="0" wrapText="1"/>
    </xf>
    <xf borderId="1" fillId="0" fontId="1" numFmtId="167" xfId="0" applyAlignment="1" applyBorder="1" applyFont="1" applyNumberFormat="1">
      <alignment horizontal="center" shrinkToFit="0" wrapText="1"/>
    </xf>
    <xf borderId="1" fillId="8" fontId="8" numFmtId="0" xfId="0" applyAlignment="1" applyBorder="1" applyFill="1" applyFont="1">
      <alignment horizontal="center" shrinkToFit="0" wrapText="1"/>
    </xf>
    <xf borderId="1" fillId="8" fontId="1" numFmtId="0" xfId="0" applyAlignment="1" applyBorder="1" applyFont="1">
      <alignment horizontal="center" shrinkToFit="0" wrapText="1"/>
    </xf>
    <xf borderId="1" fillId="4" fontId="1" numFmtId="0" xfId="0" applyAlignment="1" applyBorder="1" applyFont="1">
      <alignment horizontal="center" readingOrder="0" shrinkToFit="0" wrapText="1"/>
    </xf>
    <xf borderId="1" fillId="0" fontId="1" numFmtId="3" xfId="0" applyAlignment="1" applyBorder="1" applyFont="1" applyNumberFormat="1">
      <alignment horizontal="center" readingOrder="0" shrinkToFit="0" wrapText="1"/>
    </xf>
    <xf borderId="0" fillId="0" fontId="1" numFmtId="0" xfId="0" applyAlignment="1" applyFont="1">
      <alignment horizontal="center" readingOrder="0" shrinkToFit="0" wrapText="1"/>
    </xf>
    <xf borderId="1" fillId="0" fontId="7" numFmtId="167" xfId="0" applyAlignment="1" applyBorder="1" applyFont="1" applyNumberFormat="1">
      <alignment readingOrder="0"/>
    </xf>
    <xf borderId="0" fillId="0" fontId="7" numFmtId="165" xfId="0" applyAlignment="1" applyFont="1" applyNumberFormat="1">
      <alignment readingOrder="0"/>
    </xf>
    <xf borderId="0" fillId="0" fontId="16" numFmtId="3" xfId="0" applyAlignment="1" applyFont="1" applyNumberFormat="1">
      <alignment readingOrder="0"/>
    </xf>
    <xf borderId="0" fillId="0" fontId="16" numFmtId="164" xfId="0" applyAlignment="1" applyFont="1" applyNumberFormat="1">
      <alignment readingOrder="0"/>
    </xf>
    <xf borderId="1" fillId="0" fontId="16" numFmtId="3" xfId="0" applyAlignment="1" applyBorder="1" applyFont="1" applyNumberFormat="1">
      <alignment readingOrder="0"/>
    </xf>
    <xf borderId="1" fillId="0" fontId="16" numFmtId="164" xfId="0" applyAlignment="1" applyBorder="1" applyFont="1" applyNumberFormat="1">
      <alignment readingOrder="0"/>
    </xf>
    <xf borderId="0" fillId="5" fontId="7" numFmtId="3" xfId="0" applyAlignment="1" applyFont="1" applyNumberFormat="1">
      <alignment horizontal="right" readingOrder="0"/>
    </xf>
    <xf borderId="1" fillId="0" fontId="1" numFmtId="3" xfId="0" applyAlignment="1" applyBorder="1" applyFont="1" applyNumberFormat="1">
      <alignment horizontal="right" readingOrder="0" shrinkToFit="0" wrapText="1"/>
    </xf>
    <xf borderId="0" fillId="0" fontId="13" numFmtId="0" xfId="0" applyAlignment="1" applyFont="1">
      <alignment readingOrder="0"/>
    </xf>
    <xf borderId="1" fillId="0" fontId="12" numFmtId="0" xfId="0" applyBorder="1" applyFont="1"/>
    <xf borderId="1" fillId="2" fontId="12" numFmtId="0" xfId="0" applyBorder="1" applyFont="1"/>
    <xf borderId="1" fillId="0" fontId="12" numFmtId="167" xfId="0" applyBorder="1" applyFont="1" applyNumberFormat="1"/>
    <xf borderId="1" fillId="0" fontId="12" numFmtId="3" xfId="0" applyBorder="1" applyFont="1" applyNumberFormat="1"/>
    <xf borderId="0" fillId="0" fontId="12" numFmtId="165" xfId="0" applyFont="1" applyNumberFormat="1"/>
    <xf borderId="1" fillId="0" fontId="7" numFmtId="167" xfId="0" applyBorder="1" applyFont="1" applyNumberFormat="1"/>
    <xf borderId="0" fillId="0" fontId="7" numFmtId="0" xfId="0" applyFont="1"/>
    <xf borderId="0" fillId="0" fontId="13" numFmtId="167" xfId="0" applyFont="1" applyNumberFormat="1"/>
    <xf borderId="1" fillId="0" fontId="7" numFmtId="3" xfId="0" applyAlignment="1" applyBorder="1" applyFont="1" applyNumberFormat="1">
      <alignment horizontal="right" shrinkToFit="0" wrapText="1"/>
    </xf>
    <xf borderId="1" fillId="0" fontId="7" numFmtId="164" xfId="0" applyAlignment="1" applyBorder="1" applyFont="1" applyNumberFormat="1">
      <alignment shrinkToFit="0" wrapText="1"/>
    </xf>
    <xf borderId="1" fillId="9" fontId="7" numFmtId="0" xfId="0" applyAlignment="1" applyBorder="1" applyFill="1" applyFont="1">
      <alignment shrinkToFit="0" wrapText="1"/>
    </xf>
    <xf borderId="1" fillId="9" fontId="7" numFmtId="0" xfId="0" applyBorder="1" applyFont="1"/>
    <xf borderId="1" fillId="9" fontId="7" numFmtId="3" xfId="0" applyBorder="1" applyFont="1" applyNumberFormat="1"/>
    <xf borderId="1" fillId="9" fontId="7" numFmtId="164" xfId="0" applyBorder="1" applyFont="1" applyNumberFormat="1"/>
    <xf borderId="2" fillId="0" fontId="7" numFmtId="165" xfId="0" applyBorder="1" applyFont="1" applyNumberFormat="1"/>
    <xf borderId="1" fillId="0" fontId="17" numFmtId="38" xfId="0" applyAlignment="1" applyBorder="1" applyFont="1" applyNumberFormat="1">
      <alignment horizontal="right"/>
    </xf>
    <xf borderId="1" fillId="0" fontId="17" numFmtId="165" xfId="0" applyAlignment="1" applyBorder="1" applyFont="1" applyNumberFormat="1">
      <alignment horizontal="right"/>
    </xf>
    <xf borderId="1" fillId="9" fontId="7" numFmtId="14" xfId="0" applyAlignment="1" applyBorder="1" applyFont="1" applyNumberFormat="1">
      <alignment shrinkToFit="0" wrapText="1"/>
    </xf>
    <xf borderId="1" fillId="0" fontId="7" numFmtId="3" xfId="0" applyAlignment="1" applyBorder="1" applyFont="1" applyNumberFormat="1">
      <alignment shrinkToFit="0" wrapText="1"/>
    </xf>
    <xf borderId="1" fillId="10" fontId="7" numFmtId="0" xfId="0" applyBorder="1" applyFill="1" applyFont="1"/>
    <xf borderId="1" fillId="10" fontId="7" numFmtId="3" xfId="0" applyBorder="1" applyFont="1" applyNumberFormat="1"/>
    <xf borderId="1" fillId="10" fontId="7" numFmtId="164" xfId="0" applyBorder="1" applyFont="1" applyNumberFormat="1"/>
    <xf borderId="1" fillId="0" fontId="1" numFmtId="0" xfId="0" applyAlignment="1" applyBorder="1" applyFont="1">
      <alignment shrinkToFit="0" wrapText="1"/>
    </xf>
    <xf borderId="1" fillId="9" fontId="7" numFmtId="3" xfId="0" applyAlignment="1" applyBorder="1" applyFont="1" applyNumberFormat="1">
      <alignment horizontal="right" shrinkToFit="0" wrapText="1"/>
    </xf>
    <xf borderId="1" fillId="9" fontId="7" numFmtId="164" xfId="0" applyAlignment="1" applyBorder="1" applyFont="1" applyNumberFormat="1">
      <alignment shrinkToFit="0" wrapText="1"/>
    </xf>
    <xf borderId="1" fillId="9" fontId="1" numFmtId="3" xfId="0" applyAlignment="1" applyBorder="1" applyFont="1" applyNumberFormat="1">
      <alignment horizontal="right" shrinkToFit="0" wrapText="1"/>
    </xf>
    <xf borderId="1" fillId="9" fontId="1" numFmtId="164" xfId="0" applyAlignment="1" applyBorder="1" applyFont="1" applyNumberFormat="1">
      <alignment shrinkToFit="0" wrapText="1"/>
    </xf>
    <xf borderId="1" fillId="9" fontId="7" numFmtId="38" xfId="0" applyBorder="1" applyFont="1" applyNumberFormat="1"/>
    <xf borderId="1" fillId="9" fontId="7" numFmtId="165" xfId="0" applyBorder="1" applyFont="1" applyNumberFormat="1"/>
    <xf borderId="1" fillId="9" fontId="7" numFmtId="3" xfId="0" applyAlignment="1" applyBorder="1" applyFont="1" applyNumberFormat="1">
      <alignment shrinkToFit="0" wrapText="1"/>
    </xf>
    <xf borderId="1" fillId="9" fontId="18" numFmtId="165" xfId="0" applyBorder="1" applyFont="1" applyNumberFormat="1"/>
    <xf borderId="1" fillId="11" fontId="7" numFmtId="164" xfId="0" applyBorder="1" applyFill="1" applyFont="1" applyNumberFormat="1"/>
    <xf borderId="1" fillId="12" fontId="18" numFmtId="0" xfId="0" applyAlignment="1" applyBorder="1" applyFill="1" applyFont="1">
      <alignment shrinkToFit="0" wrapText="1"/>
    </xf>
    <xf borderId="1" fillId="12" fontId="18" numFmtId="3" xfId="0" applyAlignment="1" applyBorder="1" applyFont="1" applyNumberFormat="1">
      <alignment horizontal="right" shrinkToFit="0" wrapText="1"/>
    </xf>
    <xf borderId="1" fillId="12" fontId="18" numFmtId="164" xfId="0" applyAlignment="1" applyBorder="1" applyFont="1" applyNumberFormat="1">
      <alignment shrinkToFit="0" wrapText="1"/>
    </xf>
    <xf borderId="1" fillId="12" fontId="18" numFmtId="0" xfId="0" applyBorder="1" applyFont="1"/>
    <xf borderId="1" fillId="12" fontId="18" numFmtId="164" xfId="0" applyBorder="1" applyFont="1" applyNumberFormat="1"/>
    <xf borderId="1" fillId="12" fontId="18" numFmtId="38" xfId="0" applyBorder="1" applyFont="1" applyNumberFormat="1"/>
    <xf borderId="1" fillId="12" fontId="18" numFmtId="165" xfId="0" applyBorder="1" applyFont="1" applyNumberFormat="1"/>
    <xf borderId="1" fillId="13" fontId="1" numFmtId="0" xfId="0" applyAlignment="1" applyBorder="1" applyFill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34.57"/>
    <col customWidth="1" min="2" max="2" width="17.29"/>
    <col customWidth="1" min="3" max="3" width="19.14"/>
    <col customWidth="1" min="4" max="4" width="14.29"/>
    <col customWidth="1" min="5" max="5" width="17.71"/>
    <col customWidth="1" min="6" max="6" width="14.29"/>
    <col customWidth="1" min="7" max="7" width="2.0"/>
    <col customWidth="1" min="8" max="8" width="13.0"/>
    <col customWidth="1" min="9" max="9" width="13.86"/>
    <col customWidth="1" min="10" max="10" width="12.57"/>
    <col customWidth="1" min="11" max="11" width="14.57"/>
    <col customWidth="1" min="12" max="12" width="18.29"/>
    <col customWidth="1" min="13" max="13" width="15.57"/>
    <col customWidth="1" min="14" max="14" width="18.29"/>
    <col customWidth="1" min="15" max="17" width="15.57"/>
    <col customWidth="1" min="18" max="18" width="2.14"/>
    <col customWidth="1" min="19" max="19" width="13.29"/>
    <col customWidth="1" min="20" max="20" width="16.14"/>
    <col customWidth="1" min="21" max="21" width="15.43"/>
    <col customWidth="1" min="22" max="22" width="18.29"/>
    <col customWidth="1" min="23" max="23" width="13.86"/>
    <col customWidth="1" min="24" max="24" width="16.71"/>
    <col customWidth="1" min="25" max="25" width="15.43"/>
    <col customWidth="1" min="26" max="26" width="16.29"/>
    <col customWidth="1" min="27" max="28" width="14.0"/>
    <col customWidth="1" min="29" max="30" width="17.43"/>
  </cols>
  <sheetData>
    <row r="1" ht="64.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/>
      <c r="H1" s="2" t="s">
        <v>6</v>
      </c>
      <c r="I1" s="2" t="s">
        <v>7</v>
      </c>
      <c r="J1" s="3" t="s">
        <v>8</v>
      </c>
      <c r="K1" s="3" t="s">
        <v>9</v>
      </c>
      <c r="L1" s="2" t="s">
        <v>10</v>
      </c>
      <c r="M1" s="2" t="s">
        <v>11</v>
      </c>
      <c r="N1" s="3" t="s">
        <v>12</v>
      </c>
      <c r="O1" s="3" t="s">
        <v>13</v>
      </c>
      <c r="P1" s="5" t="s">
        <v>14</v>
      </c>
      <c r="Q1" s="5" t="s">
        <v>15</v>
      </c>
      <c r="R1" s="4"/>
      <c r="S1" s="6" t="s">
        <v>16</v>
      </c>
      <c r="T1" s="2" t="s">
        <v>17</v>
      </c>
      <c r="U1" s="7" t="s">
        <v>18</v>
      </c>
      <c r="V1" s="2" t="s">
        <v>19</v>
      </c>
      <c r="W1" s="8" t="s">
        <v>20</v>
      </c>
      <c r="X1" s="3" t="s">
        <v>21</v>
      </c>
      <c r="Y1" s="3" t="s">
        <v>22</v>
      </c>
      <c r="Z1" s="3" t="s">
        <v>23</v>
      </c>
      <c r="AA1" s="9" t="s">
        <v>24</v>
      </c>
      <c r="AB1" s="9" t="s">
        <v>25</v>
      </c>
      <c r="AC1" s="10" t="s">
        <v>26</v>
      </c>
      <c r="AD1" s="11" t="s">
        <v>27</v>
      </c>
    </row>
    <row r="2" ht="20.25" customHeight="1">
      <c r="A2" s="12" t="s">
        <v>28</v>
      </c>
      <c r="B2" s="13" t="s">
        <v>0</v>
      </c>
      <c r="C2" s="14">
        <v>841466.0</v>
      </c>
      <c r="D2" s="15">
        <v>2871.46</v>
      </c>
      <c r="E2" s="14">
        <v>131261.0</v>
      </c>
      <c r="F2" s="15">
        <v>4370.99</v>
      </c>
      <c r="G2" s="16"/>
      <c r="H2" s="14"/>
      <c r="I2" s="15"/>
      <c r="J2" s="14"/>
      <c r="K2" s="15"/>
      <c r="L2" s="17">
        <f t="shared" ref="L2:O2" si="1">SUM(C2+G2)</f>
        <v>841466</v>
      </c>
      <c r="M2" s="18">
        <f t="shared" si="1"/>
        <v>2871.46</v>
      </c>
      <c r="N2" s="19">
        <f t="shared" si="1"/>
        <v>131261</v>
      </c>
      <c r="O2" s="18">
        <f t="shared" si="1"/>
        <v>4370.99</v>
      </c>
      <c r="P2" s="20">
        <f t="shared" ref="P2:P143" si="7">L2+N2</f>
        <v>972727</v>
      </c>
      <c r="Q2" s="21">
        <f t="shared" ref="Q2:Q143" si="8">SUM(M2+O2)</f>
        <v>7242.45</v>
      </c>
      <c r="R2" s="22"/>
      <c r="S2" s="23"/>
      <c r="T2" s="24"/>
      <c r="U2" s="24">
        <f t="shared" ref="U2:V2" si="2">S2-M2</f>
        <v>-2871.46</v>
      </c>
      <c r="V2" s="25">
        <f t="shared" si="2"/>
        <v>-131261</v>
      </c>
      <c r="W2" s="23"/>
      <c r="X2" s="23"/>
      <c r="Y2" s="24">
        <f t="shared" ref="Y2:Z2" si="3">W2-O2</f>
        <v>-4370.99</v>
      </c>
      <c r="Z2" s="25">
        <f t="shared" si="3"/>
        <v>-972727</v>
      </c>
      <c r="AA2" s="26">
        <f t="shared" ref="AA2:AB2" si="4">SUM(U2+Y2)</f>
        <v>-7242.45</v>
      </c>
      <c r="AB2" s="27">
        <f t="shared" si="4"/>
        <v>-1103988</v>
      </c>
      <c r="AC2" s="28">
        <f t="shared" ref="AC2:AD2" si="5">S2+W2</f>
        <v>0</v>
      </c>
      <c r="AD2" s="25">
        <f t="shared" si="5"/>
        <v>0</v>
      </c>
    </row>
    <row r="3" ht="20.25" customHeight="1">
      <c r="A3" s="12" t="s">
        <v>29</v>
      </c>
      <c r="B3" s="13" t="s">
        <v>30</v>
      </c>
      <c r="C3" s="14">
        <v>470734.0</v>
      </c>
      <c r="D3" s="15">
        <v>1427.59</v>
      </c>
      <c r="E3" s="14">
        <v>65630.0</v>
      </c>
      <c r="F3" s="15">
        <v>1968.9</v>
      </c>
      <c r="G3" s="16"/>
      <c r="H3" s="14"/>
      <c r="I3" s="15"/>
      <c r="J3" s="14"/>
      <c r="K3" s="15"/>
      <c r="L3" s="17">
        <f t="shared" ref="L3:O3" si="6">SUM(C3+G3)</f>
        <v>470734</v>
      </c>
      <c r="M3" s="18">
        <f t="shared" si="6"/>
        <v>1427.59</v>
      </c>
      <c r="N3" s="19">
        <f t="shared" si="6"/>
        <v>65630</v>
      </c>
      <c r="O3" s="18">
        <f t="shared" si="6"/>
        <v>1968.9</v>
      </c>
      <c r="P3" s="20">
        <f t="shared" si="7"/>
        <v>536364</v>
      </c>
      <c r="Q3" s="21">
        <f t="shared" si="8"/>
        <v>3396.49</v>
      </c>
      <c r="R3" s="22"/>
      <c r="S3" s="23"/>
      <c r="T3" s="23"/>
      <c r="U3" s="24">
        <f t="shared" ref="U3:V3" si="9">S3-M3</f>
        <v>-1427.59</v>
      </c>
      <c r="V3" s="25">
        <f t="shared" si="9"/>
        <v>-65630</v>
      </c>
      <c r="W3" s="23"/>
      <c r="X3" s="23"/>
      <c r="Y3" s="24">
        <f t="shared" ref="Y3:Z3" si="10">W3-O3</f>
        <v>-1968.9</v>
      </c>
      <c r="Z3" s="25">
        <f t="shared" si="10"/>
        <v>-536364</v>
      </c>
      <c r="AA3" s="26">
        <f t="shared" ref="AA3:AB3" si="11">SUM(U3+Y3)</f>
        <v>-3396.49</v>
      </c>
      <c r="AB3" s="27">
        <f t="shared" si="11"/>
        <v>-601994</v>
      </c>
      <c r="AC3" s="28">
        <f t="shared" ref="AC3:AD3" si="12">S3+W3</f>
        <v>0</v>
      </c>
      <c r="AD3" s="25">
        <f t="shared" si="12"/>
        <v>0</v>
      </c>
    </row>
    <row r="4" ht="20.25" customHeight="1">
      <c r="A4" s="12" t="s">
        <v>31</v>
      </c>
      <c r="B4" s="29" t="s">
        <v>0</v>
      </c>
      <c r="C4" s="14">
        <v>1584649.0</v>
      </c>
      <c r="D4" s="15">
        <v>8290.44</v>
      </c>
      <c r="E4" s="14">
        <v>368165.0</v>
      </c>
      <c r="F4" s="15">
        <v>16714.65</v>
      </c>
      <c r="G4" s="16"/>
      <c r="H4" s="14"/>
      <c r="I4" s="15"/>
      <c r="J4" s="14"/>
      <c r="K4" s="15"/>
      <c r="L4" s="17">
        <f t="shared" ref="L4:O4" si="13">SUM(C4+G4)</f>
        <v>1584649</v>
      </c>
      <c r="M4" s="18">
        <f t="shared" si="13"/>
        <v>8290.44</v>
      </c>
      <c r="N4" s="19">
        <f t="shared" si="13"/>
        <v>368165</v>
      </c>
      <c r="O4" s="18">
        <f t="shared" si="13"/>
        <v>16714.65</v>
      </c>
      <c r="P4" s="20">
        <f t="shared" si="7"/>
        <v>1952814</v>
      </c>
      <c r="Q4" s="21">
        <f t="shared" si="8"/>
        <v>25005.09</v>
      </c>
      <c r="R4" s="22"/>
      <c r="S4" s="23"/>
      <c r="T4" s="23"/>
      <c r="U4" s="24">
        <f t="shared" ref="U4:V4" si="14">S4-M4</f>
        <v>-8290.44</v>
      </c>
      <c r="V4" s="25">
        <f t="shared" si="14"/>
        <v>-368165</v>
      </c>
      <c r="W4" s="23"/>
      <c r="X4" s="23"/>
      <c r="Y4" s="24">
        <f t="shared" ref="Y4:Z4" si="15">W4-O4</f>
        <v>-16714.65</v>
      </c>
      <c r="Z4" s="25">
        <f t="shared" si="15"/>
        <v>-1952814</v>
      </c>
      <c r="AA4" s="26">
        <f t="shared" ref="AA4:AB4" si="16">SUM(U4+Y4)</f>
        <v>-25005.09</v>
      </c>
      <c r="AB4" s="27">
        <f t="shared" si="16"/>
        <v>-2320979</v>
      </c>
      <c r="AC4" s="28">
        <f t="shared" ref="AC4:AD4" si="17">S4+W4</f>
        <v>0</v>
      </c>
      <c r="AD4" s="25">
        <f t="shared" si="17"/>
        <v>0</v>
      </c>
    </row>
    <row r="5" ht="20.25" customHeight="1">
      <c r="A5" s="12" t="s">
        <v>31</v>
      </c>
      <c r="B5" s="29" t="s">
        <v>32</v>
      </c>
      <c r="C5" s="14">
        <v>792324.0</v>
      </c>
      <c r="D5" s="15">
        <v>3777.02</v>
      </c>
      <c r="E5" s="14">
        <v>184080.0</v>
      </c>
      <c r="F5" s="15">
        <v>7429.61</v>
      </c>
      <c r="G5" s="16"/>
      <c r="H5" s="14"/>
      <c r="I5" s="15"/>
      <c r="J5" s="14"/>
      <c r="K5" s="15"/>
      <c r="L5" s="17">
        <f t="shared" ref="L5:O5" si="18">SUM(C5+G5)</f>
        <v>792324</v>
      </c>
      <c r="M5" s="18">
        <f t="shared" si="18"/>
        <v>3777.02</v>
      </c>
      <c r="N5" s="19">
        <f t="shared" si="18"/>
        <v>184080</v>
      </c>
      <c r="O5" s="18">
        <f t="shared" si="18"/>
        <v>7429.61</v>
      </c>
      <c r="P5" s="20">
        <f t="shared" si="7"/>
        <v>976404</v>
      </c>
      <c r="Q5" s="21">
        <f t="shared" si="8"/>
        <v>11206.63</v>
      </c>
      <c r="R5" s="22"/>
      <c r="S5" s="23"/>
      <c r="T5" s="23"/>
      <c r="U5" s="24">
        <f t="shared" ref="U5:V5" si="19">S5-M5</f>
        <v>-3777.02</v>
      </c>
      <c r="V5" s="25">
        <f t="shared" si="19"/>
        <v>-184080</v>
      </c>
      <c r="W5" s="23"/>
      <c r="X5" s="23"/>
      <c r="Y5" s="24">
        <f t="shared" ref="Y5:Z5" si="20">W5-O5</f>
        <v>-7429.61</v>
      </c>
      <c r="Z5" s="25">
        <f t="shared" si="20"/>
        <v>-976404</v>
      </c>
      <c r="AA5" s="26">
        <f t="shared" ref="AA5:AB5" si="21">SUM(U5+Y5)</f>
        <v>-11206.63</v>
      </c>
      <c r="AB5" s="27">
        <f t="shared" si="21"/>
        <v>-1160484</v>
      </c>
      <c r="AC5" s="28">
        <f t="shared" ref="AC5:AD5" si="22">S5+W5</f>
        <v>0</v>
      </c>
      <c r="AD5" s="25">
        <f t="shared" si="22"/>
        <v>0</v>
      </c>
    </row>
    <row r="6" ht="20.25" customHeight="1">
      <c r="A6" s="12" t="s">
        <v>33</v>
      </c>
      <c r="B6" s="29" t="s">
        <v>0</v>
      </c>
      <c r="C6" s="14">
        <v>469048.0</v>
      </c>
      <c r="D6" s="15">
        <v>3098.57</v>
      </c>
      <c r="E6" s="14">
        <v>79624.0</v>
      </c>
      <c r="F6" s="15">
        <v>4129.1</v>
      </c>
      <c r="G6" s="16"/>
      <c r="H6" s="14"/>
      <c r="I6" s="15"/>
      <c r="J6" s="14"/>
      <c r="K6" s="15"/>
      <c r="L6" s="17">
        <f t="shared" ref="L6:O6" si="23">SUM(C6+G6)</f>
        <v>469048</v>
      </c>
      <c r="M6" s="18">
        <f t="shared" si="23"/>
        <v>3098.57</v>
      </c>
      <c r="N6" s="19">
        <f t="shared" si="23"/>
        <v>79624</v>
      </c>
      <c r="O6" s="18">
        <f t="shared" si="23"/>
        <v>4129.1</v>
      </c>
      <c r="P6" s="20">
        <f t="shared" si="7"/>
        <v>548672</v>
      </c>
      <c r="Q6" s="21">
        <f t="shared" si="8"/>
        <v>7227.67</v>
      </c>
      <c r="R6" s="22"/>
      <c r="S6" s="23"/>
      <c r="T6" s="23"/>
      <c r="U6" s="24">
        <f t="shared" ref="U6:V6" si="24">S6-M6</f>
        <v>-3098.57</v>
      </c>
      <c r="V6" s="25">
        <f t="shared" si="24"/>
        <v>-79624</v>
      </c>
      <c r="W6" s="23"/>
      <c r="X6" s="23"/>
      <c r="Y6" s="24">
        <f t="shared" ref="Y6:Z6" si="25">W6-O6</f>
        <v>-4129.1</v>
      </c>
      <c r="Z6" s="25">
        <f t="shared" si="25"/>
        <v>-548672</v>
      </c>
      <c r="AA6" s="26">
        <f t="shared" ref="AA6:AB6" si="26">SUM(U6+Y6)</f>
        <v>-7227.67</v>
      </c>
      <c r="AB6" s="30">
        <f t="shared" si="26"/>
        <v>-628296</v>
      </c>
      <c r="AC6" s="28">
        <f t="shared" ref="AC6:AD6" si="27">S6+W6</f>
        <v>0</v>
      </c>
      <c r="AD6" s="25">
        <f t="shared" si="27"/>
        <v>0</v>
      </c>
    </row>
    <row r="7" ht="20.25" customHeight="1">
      <c r="A7" s="12" t="s">
        <v>33</v>
      </c>
      <c r="B7" s="29" t="s">
        <v>34</v>
      </c>
      <c r="C7" s="14">
        <v>351776.0</v>
      </c>
      <c r="D7" s="15">
        <v>2067.43</v>
      </c>
      <c r="E7" s="14">
        <v>59712.0</v>
      </c>
      <c r="F7" s="15">
        <v>2627.92</v>
      </c>
      <c r="G7" s="16"/>
      <c r="H7" s="14"/>
      <c r="I7" s="15"/>
      <c r="J7" s="14"/>
      <c r="K7" s="15"/>
      <c r="L7" s="17">
        <f t="shared" ref="L7:O7" si="28">SUM(C7+G7)</f>
        <v>351776</v>
      </c>
      <c r="M7" s="18">
        <f t="shared" si="28"/>
        <v>2067.43</v>
      </c>
      <c r="N7" s="19">
        <f t="shared" si="28"/>
        <v>59712</v>
      </c>
      <c r="O7" s="18">
        <f t="shared" si="28"/>
        <v>2627.92</v>
      </c>
      <c r="P7" s="20">
        <f t="shared" si="7"/>
        <v>411488</v>
      </c>
      <c r="Q7" s="21">
        <f t="shared" si="8"/>
        <v>4695.35</v>
      </c>
      <c r="R7" s="22"/>
      <c r="S7" s="23"/>
      <c r="T7" s="23"/>
      <c r="U7" s="24">
        <f t="shared" ref="U7:V7" si="29">S7-M7</f>
        <v>-2067.43</v>
      </c>
      <c r="V7" s="25">
        <f t="shared" si="29"/>
        <v>-59712</v>
      </c>
      <c r="W7" s="23"/>
      <c r="X7" s="23"/>
      <c r="Y7" s="24">
        <f t="shared" ref="Y7:Z7" si="30">W7-O7</f>
        <v>-2627.92</v>
      </c>
      <c r="Z7" s="25">
        <f t="shared" si="30"/>
        <v>-411488</v>
      </c>
      <c r="AA7" s="26">
        <f t="shared" ref="AA7:AB7" si="31">SUM(U7+Y7)</f>
        <v>-4695.35</v>
      </c>
      <c r="AB7" s="31">
        <f t="shared" si="31"/>
        <v>-471200</v>
      </c>
      <c r="AC7" s="28">
        <f t="shared" ref="AC7:AD7" si="32">S7+W7</f>
        <v>0</v>
      </c>
      <c r="AD7" s="25">
        <f t="shared" si="32"/>
        <v>0</v>
      </c>
    </row>
    <row r="8" ht="20.25" customHeight="1">
      <c r="A8" s="32" t="s">
        <v>35</v>
      </c>
      <c r="B8" s="29" t="s">
        <v>0</v>
      </c>
      <c r="C8" s="14"/>
      <c r="D8" s="15"/>
      <c r="E8" s="14"/>
      <c r="F8" s="15"/>
      <c r="G8" s="16"/>
      <c r="H8" s="14"/>
      <c r="I8" s="15"/>
      <c r="J8" s="14"/>
      <c r="K8" s="15"/>
      <c r="L8" s="17">
        <f t="shared" ref="L8:O8" si="33">SUM(C8+G8)</f>
        <v>0</v>
      </c>
      <c r="M8" s="18">
        <f t="shared" si="33"/>
        <v>0</v>
      </c>
      <c r="N8" s="19">
        <f t="shared" si="33"/>
        <v>0</v>
      </c>
      <c r="O8" s="18">
        <f t="shared" si="33"/>
        <v>0</v>
      </c>
      <c r="P8" s="20">
        <f t="shared" si="7"/>
        <v>0</v>
      </c>
      <c r="Q8" s="21">
        <f t="shared" si="8"/>
        <v>0</v>
      </c>
      <c r="R8" s="22"/>
      <c r="S8" s="23"/>
      <c r="T8" s="23"/>
      <c r="U8" s="24">
        <f t="shared" ref="U8:V8" si="34">S8-M8</f>
        <v>0</v>
      </c>
      <c r="V8" s="25">
        <f t="shared" si="34"/>
        <v>0</v>
      </c>
      <c r="W8" s="23"/>
      <c r="X8" s="23"/>
      <c r="Y8" s="24">
        <f t="shared" ref="Y8:Z8" si="35">W8-O8</f>
        <v>0</v>
      </c>
      <c r="Z8" s="25">
        <f t="shared" si="35"/>
        <v>0</v>
      </c>
      <c r="AA8" s="26">
        <f t="shared" ref="AA8:AB8" si="36">SUM(U8+Y8)</f>
        <v>0</v>
      </c>
      <c r="AB8" s="27">
        <f t="shared" si="36"/>
        <v>0</v>
      </c>
      <c r="AC8" s="28">
        <f t="shared" ref="AC8:AD8" si="37">S8+W8</f>
        <v>0</v>
      </c>
      <c r="AD8" s="25">
        <f t="shared" si="37"/>
        <v>0</v>
      </c>
    </row>
    <row r="9" ht="20.25" customHeight="1">
      <c r="A9" s="32" t="s">
        <v>35</v>
      </c>
      <c r="B9" s="29" t="s">
        <v>36</v>
      </c>
      <c r="C9" s="14"/>
      <c r="D9" s="15"/>
      <c r="E9" s="14"/>
      <c r="F9" s="15"/>
      <c r="G9" s="16"/>
      <c r="H9" s="14"/>
      <c r="I9" s="15"/>
      <c r="J9" s="14"/>
      <c r="K9" s="15"/>
      <c r="L9" s="17">
        <f t="shared" ref="L9:O9" si="38">SUM(C9+G9)</f>
        <v>0</v>
      </c>
      <c r="M9" s="18">
        <f t="shared" si="38"/>
        <v>0</v>
      </c>
      <c r="N9" s="19">
        <f t="shared" si="38"/>
        <v>0</v>
      </c>
      <c r="O9" s="18">
        <f t="shared" si="38"/>
        <v>0</v>
      </c>
      <c r="P9" s="20">
        <f t="shared" si="7"/>
        <v>0</v>
      </c>
      <c r="Q9" s="21">
        <f t="shared" si="8"/>
        <v>0</v>
      </c>
      <c r="R9" s="22"/>
      <c r="S9" s="23"/>
      <c r="T9" s="23"/>
      <c r="U9" s="24">
        <f t="shared" ref="U9:V9" si="39">S9-M9</f>
        <v>0</v>
      </c>
      <c r="V9" s="25">
        <f t="shared" si="39"/>
        <v>0</v>
      </c>
      <c r="W9" s="23"/>
      <c r="X9" s="23"/>
      <c r="Y9" s="24">
        <f t="shared" ref="Y9:Z9" si="40">W9-O9</f>
        <v>0</v>
      </c>
      <c r="Z9" s="25">
        <f t="shared" si="40"/>
        <v>0</v>
      </c>
      <c r="AA9" s="26">
        <f t="shared" ref="AA9:AB9" si="41">SUM(U9+Y9)</f>
        <v>0</v>
      </c>
      <c r="AB9" s="27">
        <f t="shared" si="41"/>
        <v>0</v>
      </c>
      <c r="AC9" s="28">
        <f t="shared" ref="AC9:AD9" si="42">S9+W9</f>
        <v>0</v>
      </c>
      <c r="AD9" s="25">
        <f t="shared" si="42"/>
        <v>0</v>
      </c>
    </row>
    <row r="10" ht="20.25" customHeight="1">
      <c r="A10" s="12" t="s">
        <v>37</v>
      </c>
      <c r="B10" s="13" t="s">
        <v>0</v>
      </c>
      <c r="C10" s="14">
        <v>180093.0</v>
      </c>
      <c r="D10" s="15">
        <v>751.95</v>
      </c>
      <c r="E10" s="14">
        <v>29687.0</v>
      </c>
      <c r="F10" s="15">
        <v>1191.38</v>
      </c>
      <c r="G10" s="16"/>
      <c r="H10" s="14"/>
      <c r="I10" s="15"/>
      <c r="J10" s="14"/>
      <c r="K10" s="15"/>
      <c r="L10" s="17">
        <f t="shared" ref="L10:O10" si="43">SUM(C10+G10)</f>
        <v>180093</v>
      </c>
      <c r="M10" s="18">
        <f t="shared" si="43"/>
        <v>751.95</v>
      </c>
      <c r="N10" s="19">
        <f t="shared" si="43"/>
        <v>29687</v>
      </c>
      <c r="O10" s="18">
        <f t="shared" si="43"/>
        <v>1191.38</v>
      </c>
      <c r="P10" s="20">
        <f t="shared" si="7"/>
        <v>209780</v>
      </c>
      <c r="Q10" s="21">
        <f t="shared" si="8"/>
        <v>1943.33</v>
      </c>
      <c r="R10" s="22"/>
      <c r="S10" s="23"/>
      <c r="T10" s="23"/>
      <c r="U10" s="24">
        <f t="shared" ref="U10:V10" si="44">S10-M10</f>
        <v>-751.95</v>
      </c>
      <c r="V10" s="25">
        <f t="shared" si="44"/>
        <v>-29687</v>
      </c>
      <c r="W10" s="23"/>
      <c r="X10" s="23"/>
      <c r="Y10" s="24">
        <f t="shared" ref="Y10:Z10" si="45">W10-O10</f>
        <v>-1191.38</v>
      </c>
      <c r="Z10" s="25">
        <f t="shared" si="45"/>
        <v>-209780</v>
      </c>
      <c r="AA10" s="26">
        <f t="shared" ref="AA10:AB10" si="46">SUM(U10+Y10)</f>
        <v>-1943.33</v>
      </c>
      <c r="AB10" s="27">
        <f t="shared" si="46"/>
        <v>-239467</v>
      </c>
      <c r="AC10" s="28">
        <f t="shared" ref="AC10:AD10" si="47">S10+W10</f>
        <v>0</v>
      </c>
      <c r="AD10" s="25">
        <f t="shared" si="47"/>
        <v>0</v>
      </c>
    </row>
    <row r="11" ht="20.25" customHeight="1">
      <c r="A11" s="12" t="s">
        <v>37</v>
      </c>
      <c r="B11" s="13" t="s">
        <v>38</v>
      </c>
      <c r="C11" s="14">
        <v>90052.0</v>
      </c>
      <c r="D11" s="15">
        <v>338.78</v>
      </c>
      <c r="E11" s="14">
        <v>14845.0</v>
      </c>
      <c r="F11" s="15">
        <v>529.64</v>
      </c>
      <c r="G11" s="16"/>
      <c r="H11" s="14"/>
      <c r="I11" s="15"/>
      <c r="J11" s="14"/>
      <c r="K11" s="15"/>
      <c r="L11" s="17">
        <f t="shared" ref="L11:O11" si="48">SUM(C11+G11)</f>
        <v>90052</v>
      </c>
      <c r="M11" s="18">
        <f t="shared" si="48"/>
        <v>338.78</v>
      </c>
      <c r="N11" s="19">
        <f t="shared" si="48"/>
        <v>14845</v>
      </c>
      <c r="O11" s="18">
        <f t="shared" si="48"/>
        <v>529.64</v>
      </c>
      <c r="P11" s="20">
        <f t="shared" si="7"/>
        <v>104897</v>
      </c>
      <c r="Q11" s="21">
        <f t="shared" si="8"/>
        <v>868.42</v>
      </c>
      <c r="R11" s="22"/>
      <c r="S11" s="23"/>
      <c r="T11" s="23"/>
      <c r="U11" s="24">
        <f t="shared" ref="U11:V11" si="49">S11-M11</f>
        <v>-338.78</v>
      </c>
      <c r="V11" s="25">
        <f t="shared" si="49"/>
        <v>-14845</v>
      </c>
      <c r="W11" s="23"/>
      <c r="X11" s="23"/>
      <c r="Y11" s="24">
        <f t="shared" ref="Y11:Z11" si="50">W11-O11</f>
        <v>-529.64</v>
      </c>
      <c r="Z11" s="25">
        <f t="shared" si="50"/>
        <v>-104897</v>
      </c>
      <c r="AA11" s="26">
        <f t="shared" ref="AA11:AB11" si="51">SUM(U11+Y11)</f>
        <v>-868.42</v>
      </c>
      <c r="AB11" s="27">
        <f t="shared" si="51"/>
        <v>-119742</v>
      </c>
      <c r="AC11" s="28">
        <f t="shared" ref="AC11:AD11" si="52">S11+W11</f>
        <v>0</v>
      </c>
      <c r="AD11" s="25">
        <f t="shared" si="52"/>
        <v>0</v>
      </c>
    </row>
    <row r="12" ht="20.25" customHeight="1">
      <c r="A12" s="32" t="s">
        <v>39</v>
      </c>
      <c r="B12" s="29" t="s">
        <v>0</v>
      </c>
      <c r="C12" s="14"/>
      <c r="D12" s="15"/>
      <c r="E12" s="14"/>
      <c r="F12" s="15"/>
      <c r="G12" s="16"/>
      <c r="H12" s="14"/>
      <c r="I12" s="15"/>
      <c r="J12" s="14"/>
      <c r="K12" s="15"/>
      <c r="L12" s="17">
        <f t="shared" ref="L12:O12" si="53">SUM(C12+G12)</f>
        <v>0</v>
      </c>
      <c r="M12" s="18">
        <f t="shared" si="53"/>
        <v>0</v>
      </c>
      <c r="N12" s="19">
        <f t="shared" si="53"/>
        <v>0</v>
      </c>
      <c r="O12" s="18">
        <f t="shared" si="53"/>
        <v>0</v>
      </c>
      <c r="P12" s="20">
        <f t="shared" si="7"/>
        <v>0</v>
      </c>
      <c r="Q12" s="21">
        <f t="shared" si="8"/>
        <v>0</v>
      </c>
      <c r="R12" s="22"/>
      <c r="S12" s="23"/>
      <c r="T12" s="23"/>
      <c r="U12" s="24">
        <f t="shared" ref="U12:V12" si="54">S12-M12</f>
        <v>0</v>
      </c>
      <c r="V12" s="25">
        <f t="shared" si="54"/>
        <v>0</v>
      </c>
      <c r="W12" s="23"/>
      <c r="X12" s="23"/>
      <c r="Y12" s="24">
        <f t="shared" ref="Y12:Z12" si="55">W12-O12</f>
        <v>0</v>
      </c>
      <c r="Z12" s="25">
        <f t="shared" si="55"/>
        <v>0</v>
      </c>
      <c r="AA12" s="26">
        <f t="shared" ref="AA12:AB12" si="56">SUM(U12+Y12)</f>
        <v>0</v>
      </c>
      <c r="AB12" s="27">
        <f t="shared" si="56"/>
        <v>0</v>
      </c>
      <c r="AC12" s="28">
        <f t="shared" ref="AC12:AD12" si="57">S12+W12</f>
        <v>0</v>
      </c>
      <c r="AD12" s="25">
        <f t="shared" si="57"/>
        <v>0</v>
      </c>
    </row>
    <row r="13" ht="20.25" customHeight="1">
      <c r="A13" s="32" t="s">
        <v>39</v>
      </c>
      <c r="B13" s="29" t="s">
        <v>40</v>
      </c>
      <c r="C13" s="14"/>
      <c r="D13" s="15"/>
      <c r="E13" s="14"/>
      <c r="F13" s="15"/>
      <c r="G13" s="16"/>
      <c r="H13" s="14"/>
      <c r="I13" s="15"/>
      <c r="J13" s="14"/>
      <c r="K13" s="15"/>
      <c r="L13" s="17">
        <f t="shared" ref="L13:O13" si="58">SUM(C13+G13)</f>
        <v>0</v>
      </c>
      <c r="M13" s="18">
        <f t="shared" si="58"/>
        <v>0</v>
      </c>
      <c r="N13" s="19">
        <f t="shared" si="58"/>
        <v>0</v>
      </c>
      <c r="O13" s="18">
        <f t="shared" si="58"/>
        <v>0</v>
      </c>
      <c r="P13" s="20">
        <f t="shared" si="7"/>
        <v>0</v>
      </c>
      <c r="Q13" s="21">
        <f t="shared" si="8"/>
        <v>0</v>
      </c>
      <c r="R13" s="22"/>
      <c r="S13" s="23"/>
      <c r="T13" s="23"/>
      <c r="U13" s="24">
        <f t="shared" ref="U13:V13" si="59">S13-M13</f>
        <v>0</v>
      </c>
      <c r="V13" s="25">
        <f t="shared" si="59"/>
        <v>0</v>
      </c>
      <c r="W13" s="23"/>
      <c r="X13" s="23"/>
      <c r="Y13" s="24">
        <f t="shared" ref="Y13:Z13" si="60">W13-O13</f>
        <v>0</v>
      </c>
      <c r="Z13" s="25">
        <f t="shared" si="60"/>
        <v>0</v>
      </c>
      <c r="AA13" s="26">
        <f t="shared" ref="AA13:AB13" si="61">SUM(U13+Y13)</f>
        <v>0</v>
      </c>
      <c r="AB13" s="27">
        <f t="shared" si="61"/>
        <v>0</v>
      </c>
      <c r="AC13" s="28">
        <f t="shared" ref="AC13:AD13" si="62">S13+W13</f>
        <v>0</v>
      </c>
      <c r="AD13" s="25">
        <f t="shared" si="62"/>
        <v>0</v>
      </c>
    </row>
    <row r="14" ht="23.25" customHeight="1">
      <c r="A14" s="32" t="s">
        <v>41</v>
      </c>
      <c r="B14" s="29" t="s">
        <v>0</v>
      </c>
      <c r="C14" s="14">
        <v>908942.0</v>
      </c>
      <c r="D14" s="15">
        <v>2672.29</v>
      </c>
      <c r="E14" s="14">
        <v>144735.0</v>
      </c>
      <c r="F14" s="15">
        <v>5041.12</v>
      </c>
      <c r="G14" s="16"/>
      <c r="H14" s="14"/>
      <c r="I14" s="15"/>
      <c r="J14" s="14"/>
      <c r="K14" s="15"/>
      <c r="L14" s="17">
        <f t="shared" ref="L14:O14" si="63">SUM(C14+G14)</f>
        <v>908942</v>
      </c>
      <c r="M14" s="18">
        <f t="shared" si="63"/>
        <v>2672.29</v>
      </c>
      <c r="N14" s="19">
        <f t="shared" si="63"/>
        <v>144735</v>
      </c>
      <c r="O14" s="18">
        <f t="shared" si="63"/>
        <v>5041.12</v>
      </c>
      <c r="P14" s="20">
        <f t="shared" si="7"/>
        <v>1053677</v>
      </c>
      <c r="Q14" s="21">
        <f t="shared" si="8"/>
        <v>7713.41</v>
      </c>
      <c r="R14" s="22"/>
      <c r="S14" s="23"/>
      <c r="T14" s="23"/>
      <c r="U14" s="24">
        <f t="shared" ref="U14:V14" si="64">S14-M14</f>
        <v>-2672.29</v>
      </c>
      <c r="V14" s="25">
        <f t="shared" si="64"/>
        <v>-144735</v>
      </c>
      <c r="W14" s="23"/>
      <c r="X14" s="23"/>
      <c r="Y14" s="24">
        <f t="shared" ref="Y14:Z14" si="65">W14-O14</f>
        <v>-5041.12</v>
      </c>
      <c r="Z14" s="25">
        <f t="shared" si="65"/>
        <v>-1053677</v>
      </c>
      <c r="AA14" s="26">
        <f t="shared" ref="AA14:AB14" si="66">SUM(U14+Y14)</f>
        <v>-7713.41</v>
      </c>
      <c r="AB14" s="27">
        <f t="shared" si="66"/>
        <v>-1198412</v>
      </c>
      <c r="AC14" s="28">
        <f t="shared" ref="AC14:AD14" si="67">S14+W14</f>
        <v>0</v>
      </c>
      <c r="AD14" s="25">
        <f t="shared" si="67"/>
        <v>0</v>
      </c>
    </row>
    <row r="15" ht="23.25" customHeight="1">
      <c r="A15" s="32" t="s">
        <v>41</v>
      </c>
      <c r="B15" s="29" t="s">
        <v>42</v>
      </c>
      <c r="C15" s="14">
        <v>454472.0</v>
      </c>
      <c r="D15" s="15">
        <v>1336.15</v>
      </c>
      <c r="E15" s="14">
        <v>72368.0</v>
      </c>
      <c r="F15" s="15">
        <v>2271.63</v>
      </c>
      <c r="G15" s="16"/>
      <c r="H15" s="14"/>
      <c r="I15" s="15"/>
      <c r="J15" s="14"/>
      <c r="K15" s="15"/>
      <c r="L15" s="17">
        <f t="shared" ref="L15:O15" si="68">SUM(C15+G15)</f>
        <v>454472</v>
      </c>
      <c r="M15" s="18">
        <f t="shared" si="68"/>
        <v>1336.15</v>
      </c>
      <c r="N15" s="19">
        <f t="shared" si="68"/>
        <v>72368</v>
      </c>
      <c r="O15" s="18">
        <f t="shared" si="68"/>
        <v>2271.63</v>
      </c>
      <c r="P15" s="20">
        <f t="shared" si="7"/>
        <v>526840</v>
      </c>
      <c r="Q15" s="21">
        <f t="shared" si="8"/>
        <v>3607.78</v>
      </c>
      <c r="R15" s="22"/>
      <c r="S15" s="23"/>
      <c r="T15" s="23"/>
      <c r="U15" s="24">
        <f t="shared" ref="U15:V15" si="69">S15-M15</f>
        <v>-1336.15</v>
      </c>
      <c r="V15" s="25">
        <f t="shared" si="69"/>
        <v>-72368</v>
      </c>
      <c r="W15" s="23"/>
      <c r="X15" s="23"/>
      <c r="Y15" s="24">
        <f t="shared" ref="Y15:Z15" si="70">W15-O15</f>
        <v>-2271.63</v>
      </c>
      <c r="Z15" s="25">
        <f t="shared" si="70"/>
        <v>-526840</v>
      </c>
      <c r="AA15" s="26">
        <f t="shared" ref="AA15:AB15" si="71">SUM(U15+Y15)</f>
        <v>-3607.78</v>
      </c>
      <c r="AB15" s="27">
        <f t="shared" si="71"/>
        <v>-599208</v>
      </c>
      <c r="AC15" s="28">
        <f t="shared" ref="AC15:AD15" si="72">S15+W15</f>
        <v>0</v>
      </c>
      <c r="AD15" s="25">
        <f t="shared" si="72"/>
        <v>0</v>
      </c>
    </row>
    <row r="16" ht="20.25" customHeight="1">
      <c r="A16" s="12" t="s">
        <v>43</v>
      </c>
      <c r="B16" s="29" t="s">
        <v>0</v>
      </c>
      <c r="C16" s="14">
        <v>241778.0</v>
      </c>
      <c r="D16" s="15">
        <v>876.54</v>
      </c>
      <c r="E16" s="14">
        <v>4342.0</v>
      </c>
      <c r="F16" s="15">
        <v>201.88</v>
      </c>
      <c r="G16" s="16"/>
      <c r="H16" s="14"/>
      <c r="I16" s="15"/>
      <c r="J16" s="14"/>
      <c r="K16" s="15"/>
      <c r="L16" s="17">
        <f t="shared" ref="L16:O16" si="73">SUM(C16+G16)</f>
        <v>241778</v>
      </c>
      <c r="M16" s="18">
        <f t="shared" si="73"/>
        <v>876.54</v>
      </c>
      <c r="N16" s="19">
        <f t="shared" si="73"/>
        <v>4342</v>
      </c>
      <c r="O16" s="18">
        <f t="shared" si="73"/>
        <v>201.88</v>
      </c>
      <c r="P16" s="20">
        <f t="shared" si="7"/>
        <v>246120</v>
      </c>
      <c r="Q16" s="21">
        <f t="shared" si="8"/>
        <v>1078.42</v>
      </c>
      <c r="R16" s="22"/>
      <c r="S16" s="23"/>
      <c r="T16" s="23"/>
      <c r="U16" s="24">
        <f t="shared" ref="U16:V16" si="74">S16-M16</f>
        <v>-876.54</v>
      </c>
      <c r="V16" s="25">
        <f t="shared" si="74"/>
        <v>-4342</v>
      </c>
      <c r="W16" s="23"/>
      <c r="X16" s="23"/>
      <c r="Y16" s="24">
        <f t="shared" ref="Y16:Z16" si="75">W16-O16</f>
        <v>-201.88</v>
      </c>
      <c r="Z16" s="25">
        <f t="shared" si="75"/>
        <v>-246120</v>
      </c>
      <c r="AA16" s="26">
        <f t="shared" ref="AA16:AB16" si="76">SUM(U16+Y16)</f>
        <v>-1078.42</v>
      </c>
      <c r="AB16" s="27">
        <f t="shared" si="76"/>
        <v>-250462</v>
      </c>
      <c r="AC16" s="28">
        <f t="shared" ref="AC16:AD16" si="77">S16+W16</f>
        <v>0</v>
      </c>
      <c r="AD16" s="25">
        <f t="shared" si="77"/>
        <v>0</v>
      </c>
    </row>
    <row r="17" ht="20.25" customHeight="1">
      <c r="A17" s="12" t="s">
        <v>44</v>
      </c>
      <c r="B17" s="29" t="s">
        <v>40</v>
      </c>
      <c r="C17" s="14">
        <v>120890.0</v>
      </c>
      <c r="D17" s="15">
        <v>420.8</v>
      </c>
      <c r="E17" s="14">
        <v>2171.0</v>
      </c>
      <c r="F17" s="15">
        <v>86.24</v>
      </c>
      <c r="G17" s="16"/>
      <c r="H17" s="14"/>
      <c r="I17" s="15"/>
      <c r="J17" s="14"/>
      <c r="K17" s="15"/>
      <c r="L17" s="17">
        <f t="shared" ref="L17:O17" si="78">SUM(C17+G17)</f>
        <v>120890</v>
      </c>
      <c r="M17" s="18">
        <f t="shared" si="78"/>
        <v>420.8</v>
      </c>
      <c r="N17" s="19">
        <f t="shared" si="78"/>
        <v>2171</v>
      </c>
      <c r="O17" s="18">
        <f t="shared" si="78"/>
        <v>86.24</v>
      </c>
      <c r="P17" s="20">
        <f t="shared" si="7"/>
        <v>123061</v>
      </c>
      <c r="Q17" s="21">
        <f t="shared" si="8"/>
        <v>507.04</v>
      </c>
      <c r="R17" s="22"/>
      <c r="S17" s="23"/>
      <c r="T17" s="23"/>
      <c r="U17" s="24">
        <f t="shared" ref="U17:V17" si="79">S17-M17</f>
        <v>-420.8</v>
      </c>
      <c r="V17" s="25">
        <f t="shared" si="79"/>
        <v>-2171</v>
      </c>
      <c r="W17" s="23"/>
      <c r="X17" s="23"/>
      <c r="Y17" s="24">
        <f t="shared" ref="Y17:Z17" si="80">W17-O17</f>
        <v>-86.24</v>
      </c>
      <c r="Z17" s="25">
        <f t="shared" si="80"/>
        <v>-123061</v>
      </c>
      <c r="AA17" s="26">
        <f t="shared" ref="AA17:AB17" si="81">SUM(U17+Y17)</f>
        <v>-507.04</v>
      </c>
      <c r="AB17" s="27">
        <f t="shared" si="81"/>
        <v>-125232</v>
      </c>
      <c r="AC17" s="28">
        <f t="shared" ref="AC17:AD17" si="82">S17+W17</f>
        <v>0</v>
      </c>
      <c r="AD17" s="25">
        <f t="shared" si="82"/>
        <v>0</v>
      </c>
    </row>
    <row r="18" ht="20.25" customHeight="1">
      <c r="A18" s="32" t="s">
        <v>45</v>
      </c>
      <c r="B18" s="29" t="s">
        <v>0</v>
      </c>
      <c r="C18" s="14">
        <v>4774870.0</v>
      </c>
      <c r="D18" s="15">
        <v>24241.92</v>
      </c>
      <c r="E18" s="14">
        <v>578372.0</v>
      </c>
      <c r="F18" s="15">
        <v>31236.18</v>
      </c>
      <c r="G18" s="16"/>
      <c r="H18" s="14"/>
      <c r="I18" s="15"/>
      <c r="J18" s="14"/>
      <c r="K18" s="15"/>
      <c r="L18" s="17">
        <f t="shared" ref="L18:O18" si="83">SUM(C18+G18)</f>
        <v>4774870</v>
      </c>
      <c r="M18" s="18">
        <f t="shared" si="83"/>
        <v>24241.92</v>
      </c>
      <c r="N18" s="19">
        <f t="shared" si="83"/>
        <v>578372</v>
      </c>
      <c r="O18" s="18">
        <f t="shared" si="83"/>
        <v>31236.18</v>
      </c>
      <c r="P18" s="20">
        <f t="shared" si="7"/>
        <v>5353242</v>
      </c>
      <c r="Q18" s="21">
        <f t="shared" si="8"/>
        <v>55478.1</v>
      </c>
      <c r="R18" s="22"/>
      <c r="S18" s="23"/>
      <c r="T18" s="23"/>
      <c r="U18" s="24">
        <f t="shared" ref="U18:V18" si="84">S18-M18</f>
        <v>-24241.92</v>
      </c>
      <c r="V18" s="25">
        <f t="shared" si="84"/>
        <v>-578372</v>
      </c>
      <c r="W18" s="23"/>
      <c r="X18" s="23"/>
      <c r="Y18" s="24">
        <f t="shared" ref="Y18:Z18" si="85">W18-O18</f>
        <v>-31236.18</v>
      </c>
      <c r="Z18" s="25">
        <f t="shared" si="85"/>
        <v>-5353242</v>
      </c>
      <c r="AA18" s="26">
        <f t="shared" ref="AA18:AB18" si="86">SUM(U18+Y18)</f>
        <v>-55478.1</v>
      </c>
      <c r="AB18" s="27">
        <f t="shared" si="86"/>
        <v>-5931614</v>
      </c>
      <c r="AC18" s="28">
        <f t="shared" ref="AC18:AD18" si="87">S18+W18</f>
        <v>0</v>
      </c>
      <c r="AD18" s="25">
        <f t="shared" si="87"/>
        <v>0</v>
      </c>
    </row>
    <row r="19" ht="20.25" customHeight="1">
      <c r="A19" s="32" t="s">
        <v>45</v>
      </c>
      <c r="B19" s="29" t="s">
        <v>42</v>
      </c>
      <c r="C19" s="14">
        <v>527450.0</v>
      </c>
      <c r="D19" s="15">
        <v>4240.05</v>
      </c>
      <c r="E19" s="14">
        <v>125060.0</v>
      </c>
      <c r="F19" s="15">
        <v>5663.61</v>
      </c>
      <c r="G19" s="33"/>
      <c r="H19" s="34"/>
      <c r="I19" s="35"/>
      <c r="J19" s="34"/>
      <c r="K19" s="35"/>
      <c r="L19" s="17">
        <f t="shared" ref="L19:O19" si="88">SUM(C19+G19)</f>
        <v>527450</v>
      </c>
      <c r="M19" s="18">
        <f t="shared" si="88"/>
        <v>4240.05</v>
      </c>
      <c r="N19" s="19">
        <f t="shared" si="88"/>
        <v>125060</v>
      </c>
      <c r="O19" s="18">
        <f t="shared" si="88"/>
        <v>5663.61</v>
      </c>
      <c r="P19" s="20">
        <f t="shared" si="7"/>
        <v>652510</v>
      </c>
      <c r="Q19" s="21">
        <f t="shared" si="8"/>
        <v>9903.66</v>
      </c>
      <c r="R19" s="22"/>
      <c r="S19" s="23"/>
      <c r="T19" s="23"/>
      <c r="U19" s="24">
        <f t="shared" ref="U19:V19" si="89">S19-M19</f>
        <v>-4240.05</v>
      </c>
      <c r="V19" s="25">
        <f t="shared" si="89"/>
        <v>-125060</v>
      </c>
      <c r="W19" s="23"/>
      <c r="X19" s="23"/>
      <c r="Y19" s="24">
        <f t="shared" ref="Y19:Z19" si="90">W19-O19</f>
        <v>-5663.61</v>
      </c>
      <c r="Z19" s="25">
        <f t="shared" si="90"/>
        <v>-652510</v>
      </c>
      <c r="AA19" s="26">
        <f t="shared" ref="AA19:AB19" si="91">SUM(U19+Y19)</f>
        <v>-9903.66</v>
      </c>
      <c r="AB19" s="27">
        <f t="shared" si="91"/>
        <v>-777570</v>
      </c>
      <c r="AC19" s="28">
        <f t="shared" ref="AC19:AD19" si="92">S19+W19</f>
        <v>0</v>
      </c>
      <c r="AD19" s="25">
        <f t="shared" si="92"/>
        <v>0</v>
      </c>
    </row>
    <row r="20" ht="20.25" customHeight="1">
      <c r="A20" s="32" t="s">
        <v>45</v>
      </c>
      <c r="B20" s="29" t="s">
        <v>46</v>
      </c>
      <c r="C20" s="14">
        <v>1852638.0</v>
      </c>
      <c r="D20" s="15">
        <v>6894.5</v>
      </c>
      <c r="E20" s="14">
        <v>147157.0</v>
      </c>
      <c r="F20" s="15">
        <v>7304.87</v>
      </c>
      <c r="G20" s="16"/>
      <c r="H20" s="14"/>
      <c r="I20" s="15"/>
      <c r="J20" s="14"/>
      <c r="K20" s="15"/>
      <c r="L20" s="17">
        <f t="shared" ref="L20:O20" si="93">SUM(C20+G20)</f>
        <v>1852638</v>
      </c>
      <c r="M20" s="18">
        <f t="shared" si="93"/>
        <v>6894.5</v>
      </c>
      <c r="N20" s="19">
        <f t="shared" si="93"/>
        <v>147157</v>
      </c>
      <c r="O20" s="18">
        <f t="shared" si="93"/>
        <v>7304.87</v>
      </c>
      <c r="P20" s="20">
        <f t="shared" si="7"/>
        <v>1999795</v>
      </c>
      <c r="Q20" s="21">
        <f t="shared" si="8"/>
        <v>14199.37</v>
      </c>
      <c r="R20" s="22"/>
      <c r="S20" s="23"/>
      <c r="T20" s="23"/>
      <c r="U20" s="24">
        <f t="shared" ref="U20:V20" si="94">S20-M20</f>
        <v>-6894.5</v>
      </c>
      <c r="V20" s="25">
        <f t="shared" si="94"/>
        <v>-147157</v>
      </c>
      <c r="W20" s="23"/>
      <c r="X20" s="23"/>
      <c r="Y20" s="24">
        <f t="shared" ref="Y20:Z20" si="95">W20-O20</f>
        <v>-7304.87</v>
      </c>
      <c r="Z20" s="25">
        <f t="shared" si="95"/>
        <v>-1999795</v>
      </c>
      <c r="AA20" s="26">
        <f t="shared" ref="AA20:AB20" si="96">SUM(U20+Y20)</f>
        <v>-14199.37</v>
      </c>
      <c r="AB20" s="27">
        <f t="shared" si="96"/>
        <v>-2146952</v>
      </c>
      <c r="AC20" s="28">
        <f t="shared" ref="AC20:AD20" si="97">S20+W20</f>
        <v>0</v>
      </c>
      <c r="AD20" s="25">
        <f t="shared" si="97"/>
        <v>0</v>
      </c>
    </row>
    <row r="21" ht="20.25" customHeight="1">
      <c r="A21" s="32" t="s">
        <v>45</v>
      </c>
      <c r="B21" s="29" t="s">
        <v>47</v>
      </c>
      <c r="C21" s="14">
        <v>0.0</v>
      </c>
      <c r="D21" s="15">
        <v>0.0</v>
      </c>
      <c r="E21" s="14">
        <v>0.0</v>
      </c>
      <c r="F21" s="15">
        <v>0.0</v>
      </c>
      <c r="G21" s="33"/>
      <c r="H21" s="34"/>
      <c r="I21" s="35"/>
      <c r="J21" s="34"/>
      <c r="K21" s="35"/>
      <c r="L21" s="17">
        <f t="shared" ref="L21:O21" si="98">SUM(C21+G21)</f>
        <v>0</v>
      </c>
      <c r="M21" s="18">
        <f t="shared" si="98"/>
        <v>0</v>
      </c>
      <c r="N21" s="19">
        <f t="shared" si="98"/>
        <v>0</v>
      </c>
      <c r="O21" s="18">
        <f t="shared" si="98"/>
        <v>0</v>
      </c>
      <c r="P21" s="20">
        <f t="shared" si="7"/>
        <v>0</v>
      </c>
      <c r="Q21" s="21">
        <f t="shared" si="8"/>
        <v>0</v>
      </c>
      <c r="R21" s="22"/>
      <c r="S21" s="23"/>
      <c r="T21" s="23"/>
      <c r="U21" s="24">
        <f t="shared" ref="U21:V21" si="99">S21-M21</f>
        <v>0</v>
      </c>
      <c r="V21" s="25">
        <f t="shared" si="99"/>
        <v>0</v>
      </c>
      <c r="W21" s="23"/>
      <c r="X21" s="23"/>
      <c r="Y21" s="24">
        <f t="shared" ref="Y21:Z21" si="100">W21-O21</f>
        <v>0</v>
      </c>
      <c r="Z21" s="25">
        <f t="shared" si="100"/>
        <v>0</v>
      </c>
      <c r="AA21" s="26">
        <f t="shared" ref="AA21:AB21" si="101">SUM(U21+Y21)</f>
        <v>0</v>
      </c>
      <c r="AB21" s="27">
        <f t="shared" si="101"/>
        <v>0</v>
      </c>
      <c r="AC21" s="28">
        <f t="shared" ref="AC21:AD21" si="102">S21+W21</f>
        <v>0</v>
      </c>
      <c r="AD21" s="25">
        <f t="shared" si="102"/>
        <v>0</v>
      </c>
    </row>
    <row r="22" ht="20.25" customHeight="1">
      <c r="A22" s="12" t="s">
        <v>48</v>
      </c>
      <c r="B22" s="29" t="s">
        <v>0</v>
      </c>
      <c r="C22" s="14">
        <v>2075459.0</v>
      </c>
      <c r="D22" s="15">
        <v>7207.33</v>
      </c>
      <c r="E22" s="14">
        <v>152282.0</v>
      </c>
      <c r="F22" s="15">
        <v>6934.76</v>
      </c>
      <c r="G22" s="16"/>
      <c r="H22" s="14"/>
      <c r="I22" s="15"/>
      <c r="J22" s="34"/>
      <c r="K22" s="35"/>
      <c r="L22" s="17">
        <f t="shared" ref="L22:O22" si="103">SUM(C22+G22)</f>
        <v>2075459</v>
      </c>
      <c r="M22" s="18">
        <f t="shared" si="103"/>
        <v>7207.33</v>
      </c>
      <c r="N22" s="19">
        <f t="shared" si="103"/>
        <v>152282</v>
      </c>
      <c r="O22" s="18">
        <f t="shared" si="103"/>
        <v>6934.76</v>
      </c>
      <c r="P22" s="20">
        <f t="shared" si="7"/>
        <v>2227741</v>
      </c>
      <c r="Q22" s="21">
        <f t="shared" si="8"/>
        <v>14142.09</v>
      </c>
      <c r="R22" s="22"/>
      <c r="S22" s="23"/>
      <c r="T22" s="23"/>
      <c r="U22" s="24">
        <f t="shared" ref="U22:V22" si="104">S22-M22</f>
        <v>-7207.33</v>
      </c>
      <c r="V22" s="25">
        <f t="shared" si="104"/>
        <v>-152282</v>
      </c>
      <c r="W22" s="23"/>
      <c r="X22" s="23"/>
      <c r="Y22" s="24">
        <f t="shared" ref="Y22:Z22" si="105">W22-O22</f>
        <v>-6934.76</v>
      </c>
      <c r="Z22" s="25">
        <f t="shared" si="105"/>
        <v>-2227741</v>
      </c>
      <c r="AA22" s="26">
        <f t="shared" ref="AA22:AB22" si="106">SUM(U22+Y22)</f>
        <v>-14142.09</v>
      </c>
      <c r="AB22" s="27">
        <f t="shared" si="106"/>
        <v>-2380023</v>
      </c>
      <c r="AC22" s="28">
        <f t="shared" ref="AC22:AD22" si="107">S22+W22</f>
        <v>0</v>
      </c>
      <c r="AD22" s="25">
        <f t="shared" si="107"/>
        <v>0</v>
      </c>
    </row>
    <row r="23" ht="20.25" customHeight="1">
      <c r="A23" s="12" t="s">
        <v>48</v>
      </c>
      <c r="B23" s="13" t="s">
        <v>32</v>
      </c>
      <c r="C23" s="14">
        <v>1037731.0</v>
      </c>
      <c r="D23" s="15">
        <v>3544.97</v>
      </c>
      <c r="E23" s="14">
        <v>76141.0</v>
      </c>
      <c r="F23" s="15">
        <v>3054.64</v>
      </c>
      <c r="G23" s="16"/>
      <c r="H23" s="14"/>
      <c r="I23" s="15"/>
      <c r="J23" s="34"/>
      <c r="K23" s="35"/>
      <c r="L23" s="17">
        <f t="shared" ref="L23:O23" si="108">SUM(C23+G23)</f>
        <v>1037731</v>
      </c>
      <c r="M23" s="18">
        <f t="shared" si="108"/>
        <v>3544.97</v>
      </c>
      <c r="N23" s="19">
        <f t="shared" si="108"/>
        <v>76141</v>
      </c>
      <c r="O23" s="18">
        <f t="shared" si="108"/>
        <v>3054.64</v>
      </c>
      <c r="P23" s="20">
        <f t="shared" si="7"/>
        <v>1113872</v>
      </c>
      <c r="Q23" s="21">
        <f t="shared" si="8"/>
        <v>6599.61</v>
      </c>
      <c r="R23" s="22"/>
      <c r="S23" s="23"/>
      <c r="T23" s="23"/>
      <c r="U23" s="24">
        <f t="shared" ref="U23:V23" si="109">S23-M23</f>
        <v>-3544.97</v>
      </c>
      <c r="V23" s="25">
        <f t="shared" si="109"/>
        <v>-76141</v>
      </c>
      <c r="W23" s="23"/>
      <c r="X23" s="23"/>
      <c r="Y23" s="24">
        <f t="shared" ref="Y23:Z23" si="110">W23-O23</f>
        <v>-3054.64</v>
      </c>
      <c r="Z23" s="25">
        <f t="shared" si="110"/>
        <v>-1113872</v>
      </c>
      <c r="AA23" s="26">
        <f t="shared" ref="AA23:AB23" si="111">SUM(U23+Y23)</f>
        <v>-6599.61</v>
      </c>
      <c r="AB23" s="27">
        <f t="shared" si="111"/>
        <v>-1190013</v>
      </c>
      <c r="AC23" s="28">
        <f t="shared" ref="AC23:AD23" si="112">S23+W23</f>
        <v>0</v>
      </c>
      <c r="AD23" s="25">
        <f t="shared" si="112"/>
        <v>0</v>
      </c>
    </row>
    <row r="24" ht="20.25" customHeight="1">
      <c r="A24" s="12" t="s">
        <v>49</v>
      </c>
      <c r="B24" s="13" t="s">
        <v>0</v>
      </c>
      <c r="C24" s="14">
        <v>1736865.0</v>
      </c>
      <c r="D24" s="15">
        <v>5313.8</v>
      </c>
      <c r="E24" s="14">
        <v>117998.0</v>
      </c>
      <c r="F24" s="15">
        <v>4914.74</v>
      </c>
      <c r="G24" s="16"/>
      <c r="H24" s="14"/>
      <c r="I24" s="15"/>
      <c r="J24" s="14"/>
      <c r="K24" s="15"/>
      <c r="L24" s="17">
        <f t="shared" ref="L24:O24" si="113">SUM(C24+G24)</f>
        <v>1736865</v>
      </c>
      <c r="M24" s="18">
        <f t="shared" si="113"/>
        <v>5313.8</v>
      </c>
      <c r="N24" s="19">
        <f t="shared" si="113"/>
        <v>117998</v>
      </c>
      <c r="O24" s="18">
        <f t="shared" si="113"/>
        <v>4914.74</v>
      </c>
      <c r="P24" s="20">
        <f t="shared" si="7"/>
        <v>1854863</v>
      </c>
      <c r="Q24" s="21">
        <f t="shared" si="8"/>
        <v>10228.54</v>
      </c>
      <c r="R24" s="22"/>
      <c r="S24" s="23"/>
      <c r="T24" s="23"/>
      <c r="U24" s="24">
        <f t="shared" ref="U24:V24" si="114">S24-M24</f>
        <v>-5313.8</v>
      </c>
      <c r="V24" s="25">
        <f t="shared" si="114"/>
        <v>-117998</v>
      </c>
      <c r="W24" s="23"/>
      <c r="X24" s="23"/>
      <c r="Y24" s="24">
        <f t="shared" ref="Y24:Z24" si="115">W24-O24</f>
        <v>-4914.74</v>
      </c>
      <c r="Z24" s="25">
        <f t="shared" si="115"/>
        <v>-1854863</v>
      </c>
      <c r="AA24" s="26">
        <f t="shared" ref="AA24:AB24" si="116">SUM(U24+Y24)</f>
        <v>-10228.54</v>
      </c>
      <c r="AB24" s="27">
        <f t="shared" si="116"/>
        <v>-1972861</v>
      </c>
      <c r="AC24" s="28">
        <f t="shared" ref="AC24:AD24" si="117">S24+W24</f>
        <v>0</v>
      </c>
      <c r="AD24" s="25">
        <f t="shared" si="117"/>
        <v>0</v>
      </c>
    </row>
    <row r="25" ht="20.25" customHeight="1">
      <c r="A25" s="12" t="s">
        <v>49</v>
      </c>
      <c r="B25" s="13" t="s">
        <v>42</v>
      </c>
      <c r="C25" s="14">
        <v>868430.0</v>
      </c>
      <c r="D25" s="15">
        <v>2596.28</v>
      </c>
      <c r="E25" s="14">
        <v>58998.0</v>
      </c>
      <c r="F25" s="15">
        <v>2103.66</v>
      </c>
      <c r="G25" s="16"/>
      <c r="H25" s="14"/>
      <c r="I25" s="15"/>
      <c r="J25" s="14"/>
      <c r="K25" s="15"/>
      <c r="L25" s="17">
        <f t="shared" ref="L25:O25" si="118">SUM(C25+G25)</f>
        <v>868430</v>
      </c>
      <c r="M25" s="18">
        <f t="shared" si="118"/>
        <v>2596.28</v>
      </c>
      <c r="N25" s="19">
        <f t="shared" si="118"/>
        <v>58998</v>
      </c>
      <c r="O25" s="18">
        <f t="shared" si="118"/>
        <v>2103.66</v>
      </c>
      <c r="P25" s="20">
        <f t="shared" si="7"/>
        <v>927428</v>
      </c>
      <c r="Q25" s="21">
        <f t="shared" si="8"/>
        <v>4699.94</v>
      </c>
      <c r="R25" s="22"/>
      <c r="S25" s="23"/>
      <c r="T25" s="23"/>
      <c r="U25" s="24">
        <f t="shared" ref="U25:V25" si="119">S25-M25</f>
        <v>-2596.28</v>
      </c>
      <c r="V25" s="25">
        <f t="shared" si="119"/>
        <v>-58998</v>
      </c>
      <c r="W25" s="23"/>
      <c r="X25" s="23"/>
      <c r="Y25" s="24">
        <f t="shared" ref="Y25:Z25" si="120">W25-O25</f>
        <v>-2103.66</v>
      </c>
      <c r="Z25" s="25">
        <f t="shared" si="120"/>
        <v>-927428</v>
      </c>
      <c r="AA25" s="26">
        <f t="shared" ref="AA25:AB25" si="121">SUM(U25+Y25)</f>
        <v>-4699.94</v>
      </c>
      <c r="AB25" s="27">
        <f t="shared" si="121"/>
        <v>-986426</v>
      </c>
      <c r="AC25" s="28">
        <f t="shared" ref="AC25:AD25" si="122">S25+W25</f>
        <v>0</v>
      </c>
      <c r="AD25" s="25">
        <f t="shared" si="122"/>
        <v>0</v>
      </c>
    </row>
    <row r="26" ht="20.25" customHeight="1">
      <c r="A26" s="32" t="s">
        <v>50</v>
      </c>
      <c r="B26" s="29" t="s">
        <v>0</v>
      </c>
      <c r="C26" s="14">
        <v>108019.0</v>
      </c>
      <c r="D26" s="15">
        <v>424.46</v>
      </c>
      <c r="E26" s="14">
        <v>8301.0</v>
      </c>
      <c r="F26" s="15">
        <v>462.7</v>
      </c>
      <c r="G26" s="16"/>
      <c r="H26" s="14"/>
      <c r="I26" s="15"/>
      <c r="J26" s="14"/>
      <c r="K26" s="15"/>
      <c r="L26" s="17">
        <f t="shared" ref="L26:O26" si="123">SUM(C26+G26)</f>
        <v>108019</v>
      </c>
      <c r="M26" s="18">
        <f t="shared" si="123"/>
        <v>424.46</v>
      </c>
      <c r="N26" s="19">
        <f t="shared" si="123"/>
        <v>8301</v>
      </c>
      <c r="O26" s="18">
        <f t="shared" si="123"/>
        <v>462.7</v>
      </c>
      <c r="P26" s="20">
        <f t="shared" si="7"/>
        <v>116320</v>
      </c>
      <c r="Q26" s="21">
        <f t="shared" si="8"/>
        <v>887.16</v>
      </c>
      <c r="R26" s="22"/>
      <c r="S26" s="23"/>
      <c r="T26" s="23"/>
      <c r="U26" s="24">
        <f t="shared" ref="U26:V26" si="124">S26-M26</f>
        <v>-424.46</v>
      </c>
      <c r="V26" s="25">
        <f t="shared" si="124"/>
        <v>-8301</v>
      </c>
      <c r="W26" s="23"/>
      <c r="X26" s="23"/>
      <c r="Y26" s="24">
        <f t="shared" ref="Y26:Z26" si="125">W26-O26</f>
        <v>-462.7</v>
      </c>
      <c r="Z26" s="25">
        <f t="shared" si="125"/>
        <v>-116320</v>
      </c>
      <c r="AA26" s="26">
        <f t="shared" ref="AA26:AB26" si="126">SUM(U26+Y26)</f>
        <v>-887.16</v>
      </c>
      <c r="AB26" s="27">
        <f t="shared" si="126"/>
        <v>-124621</v>
      </c>
      <c r="AC26" s="28">
        <f t="shared" ref="AC26:AD26" si="127">S26+W26</f>
        <v>0</v>
      </c>
      <c r="AD26" s="25">
        <f t="shared" si="127"/>
        <v>0</v>
      </c>
    </row>
    <row r="27" ht="20.25" customHeight="1">
      <c r="A27" s="32" t="s">
        <v>50</v>
      </c>
      <c r="B27" s="29" t="s">
        <v>51</v>
      </c>
      <c r="C27" s="14">
        <v>1936.0</v>
      </c>
      <c r="D27" s="15">
        <v>23.97</v>
      </c>
      <c r="E27" s="14">
        <v>0.0</v>
      </c>
      <c r="F27" s="15">
        <v>0.0</v>
      </c>
      <c r="G27" s="16"/>
      <c r="H27" s="14"/>
      <c r="I27" s="15"/>
      <c r="J27" s="14"/>
      <c r="K27" s="15"/>
      <c r="L27" s="17">
        <f t="shared" ref="L27:O27" si="128">SUM(C27+G27)</f>
        <v>1936</v>
      </c>
      <c r="M27" s="18">
        <f t="shared" si="128"/>
        <v>23.97</v>
      </c>
      <c r="N27" s="19">
        <f t="shared" si="128"/>
        <v>0</v>
      </c>
      <c r="O27" s="18">
        <f t="shared" si="128"/>
        <v>0</v>
      </c>
      <c r="P27" s="20">
        <f t="shared" si="7"/>
        <v>1936</v>
      </c>
      <c r="Q27" s="21">
        <f t="shared" si="8"/>
        <v>23.97</v>
      </c>
      <c r="R27" s="22"/>
      <c r="S27" s="23"/>
      <c r="T27" s="23"/>
      <c r="U27" s="24">
        <f t="shared" ref="U27:V27" si="129">S27-M27</f>
        <v>-23.97</v>
      </c>
      <c r="V27" s="25">
        <f t="shared" si="129"/>
        <v>0</v>
      </c>
      <c r="W27" s="23"/>
      <c r="X27" s="23"/>
      <c r="Y27" s="24">
        <f t="shared" ref="Y27:Z27" si="130">W27-O27</f>
        <v>0</v>
      </c>
      <c r="Z27" s="25">
        <f t="shared" si="130"/>
        <v>-1936</v>
      </c>
      <c r="AA27" s="26">
        <f t="shared" ref="AA27:AB27" si="131">SUM(U27+Y27)</f>
        <v>-23.97</v>
      </c>
      <c r="AB27" s="27">
        <f t="shared" si="131"/>
        <v>-1936</v>
      </c>
      <c r="AC27" s="28">
        <f t="shared" ref="AC27:AD27" si="132">S27+W27</f>
        <v>0</v>
      </c>
      <c r="AD27" s="25">
        <f t="shared" si="132"/>
        <v>0</v>
      </c>
    </row>
    <row r="28" ht="20.25" customHeight="1">
      <c r="A28" s="12" t="s">
        <v>50</v>
      </c>
      <c r="B28" s="13" t="s">
        <v>40</v>
      </c>
      <c r="C28" s="14">
        <v>52074.0</v>
      </c>
      <c r="D28" s="15">
        <v>185.9</v>
      </c>
      <c r="E28" s="14">
        <v>4150.0</v>
      </c>
      <c r="F28" s="15">
        <v>208.41</v>
      </c>
      <c r="G28" s="16"/>
      <c r="H28" s="14"/>
      <c r="I28" s="15"/>
      <c r="J28" s="14"/>
      <c r="K28" s="15"/>
      <c r="L28" s="17">
        <f t="shared" ref="L28:O28" si="133">SUM(C28+G28)</f>
        <v>52074</v>
      </c>
      <c r="M28" s="18">
        <f t="shared" si="133"/>
        <v>185.9</v>
      </c>
      <c r="N28" s="19">
        <f t="shared" si="133"/>
        <v>4150</v>
      </c>
      <c r="O28" s="18">
        <f t="shared" si="133"/>
        <v>208.41</v>
      </c>
      <c r="P28" s="20">
        <f t="shared" si="7"/>
        <v>56224</v>
      </c>
      <c r="Q28" s="21">
        <f t="shared" si="8"/>
        <v>394.31</v>
      </c>
      <c r="R28" s="22"/>
      <c r="S28" s="23"/>
      <c r="T28" s="23"/>
      <c r="U28" s="24">
        <f t="shared" ref="U28:V28" si="134">S28-M28</f>
        <v>-185.9</v>
      </c>
      <c r="V28" s="25">
        <f t="shared" si="134"/>
        <v>-4150</v>
      </c>
      <c r="W28" s="23"/>
      <c r="X28" s="23"/>
      <c r="Y28" s="24">
        <f t="shared" ref="Y28:Z28" si="135">W28-O28</f>
        <v>-208.41</v>
      </c>
      <c r="Z28" s="25">
        <f t="shared" si="135"/>
        <v>-56224</v>
      </c>
      <c r="AA28" s="26">
        <f t="shared" ref="AA28:AB28" si="136">SUM(U28+Y28)</f>
        <v>-394.31</v>
      </c>
      <c r="AB28" s="27">
        <f t="shared" si="136"/>
        <v>-60374</v>
      </c>
      <c r="AC28" s="28">
        <f t="shared" ref="AC28:AD28" si="137">S28+W28</f>
        <v>0</v>
      </c>
      <c r="AD28" s="25">
        <f t="shared" si="137"/>
        <v>0</v>
      </c>
    </row>
    <row r="29" ht="20.25" customHeight="1">
      <c r="A29" s="12" t="s">
        <v>52</v>
      </c>
      <c r="B29" s="13" t="s">
        <v>0</v>
      </c>
      <c r="C29" s="14">
        <v>134287.0</v>
      </c>
      <c r="D29" s="15">
        <v>510.29</v>
      </c>
      <c r="E29" s="14">
        <v>25346.0</v>
      </c>
      <c r="F29" s="15">
        <v>981.4</v>
      </c>
      <c r="G29" s="16"/>
      <c r="H29" s="14"/>
      <c r="I29" s="15"/>
      <c r="J29" s="14"/>
      <c r="K29" s="15"/>
      <c r="L29" s="17">
        <f t="shared" ref="L29:O29" si="138">SUM(C29+G29)</f>
        <v>134287</v>
      </c>
      <c r="M29" s="18">
        <f t="shared" si="138"/>
        <v>510.29</v>
      </c>
      <c r="N29" s="19">
        <f t="shared" si="138"/>
        <v>25346</v>
      </c>
      <c r="O29" s="18">
        <f t="shared" si="138"/>
        <v>981.4</v>
      </c>
      <c r="P29" s="20">
        <f t="shared" si="7"/>
        <v>159633</v>
      </c>
      <c r="Q29" s="21">
        <f t="shared" si="8"/>
        <v>1491.69</v>
      </c>
      <c r="R29" s="22"/>
      <c r="S29" s="23"/>
      <c r="T29" s="23"/>
      <c r="U29" s="24">
        <f t="shared" ref="U29:V29" si="139">S29-M29</f>
        <v>-510.29</v>
      </c>
      <c r="V29" s="25">
        <f t="shared" si="139"/>
        <v>-25346</v>
      </c>
      <c r="W29" s="23"/>
      <c r="X29" s="23"/>
      <c r="Y29" s="24">
        <f t="shared" ref="Y29:Z29" si="140">W29-O29</f>
        <v>-981.4</v>
      </c>
      <c r="Z29" s="25">
        <f t="shared" si="140"/>
        <v>-159633</v>
      </c>
      <c r="AA29" s="26">
        <f t="shared" ref="AA29:AB29" si="141">SUM(U29+Y29)</f>
        <v>-1491.69</v>
      </c>
      <c r="AB29" s="27">
        <f t="shared" si="141"/>
        <v>-184979</v>
      </c>
      <c r="AC29" s="28">
        <f t="shared" ref="AC29:AD29" si="142">S29+W29</f>
        <v>0</v>
      </c>
      <c r="AD29" s="25">
        <f t="shared" si="142"/>
        <v>0</v>
      </c>
    </row>
    <row r="30" ht="20.25" customHeight="1">
      <c r="A30" s="12" t="s">
        <v>52</v>
      </c>
      <c r="B30" s="13" t="s">
        <v>34</v>
      </c>
      <c r="C30" s="14">
        <v>100716.0</v>
      </c>
      <c r="D30" s="15">
        <v>382.72</v>
      </c>
      <c r="E30" s="14">
        <v>19010.0</v>
      </c>
      <c r="F30" s="15">
        <v>663.07</v>
      </c>
      <c r="G30" s="33"/>
      <c r="H30" s="34"/>
      <c r="I30" s="35"/>
      <c r="J30" s="34"/>
      <c r="K30" s="35"/>
      <c r="L30" s="17">
        <f t="shared" ref="L30:O30" si="143">SUM(C30+G30)</f>
        <v>100716</v>
      </c>
      <c r="M30" s="18">
        <f t="shared" si="143"/>
        <v>382.72</v>
      </c>
      <c r="N30" s="19">
        <f t="shared" si="143"/>
        <v>19010</v>
      </c>
      <c r="O30" s="18">
        <f t="shared" si="143"/>
        <v>663.07</v>
      </c>
      <c r="P30" s="20">
        <f t="shared" si="7"/>
        <v>119726</v>
      </c>
      <c r="Q30" s="21">
        <f t="shared" si="8"/>
        <v>1045.79</v>
      </c>
      <c r="R30" s="22"/>
      <c r="S30" s="23"/>
      <c r="T30" s="23"/>
      <c r="U30" s="24">
        <f t="shared" ref="U30:V30" si="144">S30-M30</f>
        <v>-382.72</v>
      </c>
      <c r="V30" s="25">
        <f t="shared" si="144"/>
        <v>-19010</v>
      </c>
      <c r="W30" s="23"/>
      <c r="X30" s="23"/>
      <c r="Y30" s="24">
        <f t="shared" ref="Y30:Z30" si="145">W30-O30</f>
        <v>-663.07</v>
      </c>
      <c r="Z30" s="25">
        <f t="shared" si="145"/>
        <v>-119726</v>
      </c>
      <c r="AA30" s="26">
        <f t="shared" ref="AA30:AB30" si="146">SUM(U30+Y30)</f>
        <v>-1045.79</v>
      </c>
      <c r="AB30" s="27">
        <f t="shared" si="146"/>
        <v>-138736</v>
      </c>
      <c r="AC30" s="28">
        <f t="shared" ref="AC30:AD30" si="147">S30+W30</f>
        <v>0</v>
      </c>
      <c r="AD30" s="25">
        <f t="shared" si="147"/>
        <v>0</v>
      </c>
    </row>
    <row r="31" ht="20.25" customHeight="1">
      <c r="A31" s="12" t="s">
        <v>53</v>
      </c>
      <c r="B31" s="13" t="s">
        <v>0</v>
      </c>
      <c r="C31" s="14">
        <v>880449.0</v>
      </c>
      <c r="D31" s="15">
        <v>3381.94</v>
      </c>
      <c r="E31" s="14">
        <v>54667.0</v>
      </c>
      <c r="F31" s="15">
        <v>2071.8</v>
      </c>
      <c r="G31" s="16"/>
      <c r="H31" s="14"/>
      <c r="I31" s="15"/>
      <c r="J31" s="14"/>
      <c r="K31" s="15"/>
      <c r="L31" s="17">
        <f t="shared" ref="L31:O31" si="148">SUM(C31+G31)</f>
        <v>880449</v>
      </c>
      <c r="M31" s="18">
        <f t="shared" si="148"/>
        <v>3381.94</v>
      </c>
      <c r="N31" s="19">
        <f t="shared" si="148"/>
        <v>54667</v>
      </c>
      <c r="O31" s="18">
        <f t="shared" si="148"/>
        <v>2071.8</v>
      </c>
      <c r="P31" s="20">
        <f t="shared" si="7"/>
        <v>935116</v>
      </c>
      <c r="Q31" s="21">
        <f t="shared" si="8"/>
        <v>5453.74</v>
      </c>
      <c r="R31" s="22"/>
      <c r="S31" s="23"/>
      <c r="T31" s="23"/>
      <c r="U31" s="24">
        <f t="shared" ref="U31:V31" si="149">S31-M31</f>
        <v>-3381.94</v>
      </c>
      <c r="V31" s="25">
        <f t="shared" si="149"/>
        <v>-54667</v>
      </c>
      <c r="W31" s="23"/>
      <c r="X31" s="23"/>
      <c r="Y31" s="24">
        <f t="shared" ref="Y31:Z31" si="150">W31-O31</f>
        <v>-2071.8</v>
      </c>
      <c r="Z31" s="25">
        <f t="shared" si="150"/>
        <v>-935116</v>
      </c>
      <c r="AA31" s="26">
        <f t="shared" ref="AA31:AB31" si="151">SUM(U31+Y31)</f>
        <v>-5453.74</v>
      </c>
      <c r="AB31" s="27">
        <f t="shared" si="151"/>
        <v>-989783</v>
      </c>
      <c r="AC31" s="28">
        <f t="shared" ref="AC31:AD31" si="152">S31+W31</f>
        <v>0</v>
      </c>
      <c r="AD31" s="25">
        <f t="shared" si="152"/>
        <v>0</v>
      </c>
    </row>
    <row r="32" ht="20.25" customHeight="1">
      <c r="A32" s="12" t="s">
        <v>54</v>
      </c>
      <c r="B32" s="13" t="s">
        <v>55</v>
      </c>
      <c r="C32" s="14">
        <v>440227.0</v>
      </c>
      <c r="D32" s="15">
        <v>1647.51</v>
      </c>
      <c r="E32" s="14">
        <v>27334.0</v>
      </c>
      <c r="F32" s="15">
        <v>876.13</v>
      </c>
      <c r="G32" s="16"/>
      <c r="H32" s="14"/>
      <c r="I32" s="15"/>
      <c r="J32" s="14"/>
      <c r="K32" s="15"/>
      <c r="L32" s="17">
        <f t="shared" ref="L32:O32" si="153">SUM(C32+G32)</f>
        <v>440227</v>
      </c>
      <c r="M32" s="18">
        <f t="shared" si="153"/>
        <v>1647.51</v>
      </c>
      <c r="N32" s="19">
        <f t="shared" si="153"/>
        <v>27334</v>
      </c>
      <c r="O32" s="18">
        <f t="shared" si="153"/>
        <v>876.13</v>
      </c>
      <c r="P32" s="20">
        <f t="shared" si="7"/>
        <v>467561</v>
      </c>
      <c r="Q32" s="21">
        <f t="shared" si="8"/>
        <v>2523.64</v>
      </c>
      <c r="R32" s="22"/>
      <c r="S32" s="23"/>
      <c r="T32" s="23"/>
      <c r="U32" s="24">
        <f t="shared" ref="U32:V32" si="154">S32-M32</f>
        <v>-1647.51</v>
      </c>
      <c r="V32" s="25">
        <f t="shared" si="154"/>
        <v>-27334</v>
      </c>
      <c r="W32" s="23"/>
      <c r="X32" s="23"/>
      <c r="Y32" s="24">
        <f t="shared" ref="Y32:Z32" si="155">W32-O32</f>
        <v>-876.13</v>
      </c>
      <c r="Z32" s="25">
        <f t="shared" si="155"/>
        <v>-467561</v>
      </c>
      <c r="AA32" s="26">
        <f t="shared" ref="AA32:AB32" si="156">SUM(U32+Y32)</f>
        <v>-2523.64</v>
      </c>
      <c r="AB32" s="27">
        <f t="shared" si="156"/>
        <v>-494895</v>
      </c>
      <c r="AC32" s="28">
        <f t="shared" ref="AC32:AD32" si="157">S32+W32</f>
        <v>0</v>
      </c>
      <c r="AD32" s="25">
        <f t="shared" si="157"/>
        <v>0</v>
      </c>
    </row>
    <row r="33" ht="20.25" customHeight="1">
      <c r="A33" s="12" t="s">
        <v>56</v>
      </c>
      <c r="B33" s="29" t="s">
        <v>0</v>
      </c>
      <c r="C33" s="14">
        <v>1532614.0</v>
      </c>
      <c r="D33" s="15">
        <v>5169.22</v>
      </c>
      <c r="E33" s="14">
        <v>226294.0</v>
      </c>
      <c r="F33" s="15">
        <v>8878.87</v>
      </c>
      <c r="G33" s="16"/>
      <c r="H33" s="14"/>
      <c r="I33" s="15"/>
      <c r="J33" s="14"/>
      <c r="K33" s="15"/>
      <c r="L33" s="17">
        <f t="shared" ref="L33:O33" si="158">SUM(C33+G33)</f>
        <v>1532614</v>
      </c>
      <c r="M33" s="18">
        <f t="shared" si="158"/>
        <v>5169.22</v>
      </c>
      <c r="N33" s="19">
        <f t="shared" si="158"/>
        <v>226294</v>
      </c>
      <c r="O33" s="18">
        <f t="shared" si="158"/>
        <v>8878.87</v>
      </c>
      <c r="P33" s="20">
        <f t="shared" si="7"/>
        <v>1758908</v>
      </c>
      <c r="Q33" s="21">
        <f t="shared" si="8"/>
        <v>14048.09</v>
      </c>
      <c r="R33" s="22"/>
      <c r="S33" s="23"/>
      <c r="T33" s="23"/>
      <c r="U33" s="24">
        <f t="shared" ref="U33:V33" si="159">S33-M33</f>
        <v>-5169.22</v>
      </c>
      <c r="V33" s="25">
        <f t="shared" si="159"/>
        <v>-226294</v>
      </c>
      <c r="W33" s="23"/>
      <c r="X33" s="23"/>
      <c r="Y33" s="24">
        <f t="shared" ref="Y33:Z33" si="160">W33-O33</f>
        <v>-8878.87</v>
      </c>
      <c r="Z33" s="25">
        <f t="shared" si="160"/>
        <v>-1758908</v>
      </c>
      <c r="AA33" s="26">
        <f t="shared" ref="AA33:AB33" si="161">SUM(U33+Y33)</f>
        <v>-14048.09</v>
      </c>
      <c r="AB33" s="27">
        <f t="shared" si="161"/>
        <v>-1985202</v>
      </c>
      <c r="AC33" s="28">
        <f t="shared" ref="AC33:AD33" si="162">S33+W33</f>
        <v>0</v>
      </c>
      <c r="AD33" s="25">
        <f t="shared" si="162"/>
        <v>0</v>
      </c>
    </row>
    <row r="34" ht="20.25" customHeight="1">
      <c r="A34" s="12" t="s">
        <v>56</v>
      </c>
      <c r="B34" s="13" t="s">
        <v>42</v>
      </c>
      <c r="C34" s="14">
        <v>766305.0</v>
      </c>
      <c r="D34" s="15">
        <v>2442.65</v>
      </c>
      <c r="E34" s="14">
        <v>113146.0</v>
      </c>
      <c r="F34" s="15">
        <v>3855.46</v>
      </c>
      <c r="G34" s="36"/>
      <c r="H34" s="37"/>
      <c r="I34" s="38"/>
      <c r="J34" s="37"/>
      <c r="K34" s="38"/>
      <c r="L34" s="17">
        <f t="shared" ref="L34:O34" si="163">SUM(C34+G34)</f>
        <v>766305</v>
      </c>
      <c r="M34" s="18">
        <f t="shared" si="163"/>
        <v>2442.65</v>
      </c>
      <c r="N34" s="19">
        <f t="shared" si="163"/>
        <v>113146</v>
      </c>
      <c r="O34" s="18">
        <f t="shared" si="163"/>
        <v>3855.46</v>
      </c>
      <c r="P34" s="20">
        <f t="shared" si="7"/>
        <v>879451</v>
      </c>
      <c r="Q34" s="21">
        <f t="shared" si="8"/>
        <v>6298.11</v>
      </c>
      <c r="R34" s="22"/>
      <c r="S34" s="23"/>
      <c r="T34" s="23"/>
      <c r="U34" s="24">
        <f t="shared" ref="U34:V34" si="164">S34-M34</f>
        <v>-2442.65</v>
      </c>
      <c r="V34" s="25">
        <f t="shared" si="164"/>
        <v>-113146</v>
      </c>
      <c r="W34" s="23"/>
      <c r="X34" s="23"/>
      <c r="Y34" s="24">
        <f t="shared" ref="Y34:Z34" si="165">W34-O34</f>
        <v>-3855.46</v>
      </c>
      <c r="Z34" s="25">
        <f t="shared" si="165"/>
        <v>-879451</v>
      </c>
      <c r="AA34" s="26">
        <f t="shared" ref="AA34:AB34" si="166">SUM(U34+Y34)</f>
        <v>-6298.11</v>
      </c>
      <c r="AB34" s="27">
        <f t="shared" si="166"/>
        <v>-992597</v>
      </c>
      <c r="AC34" s="28">
        <f t="shared" ref="AC34:AD34" si="167">S34+W34</f>
        <v>0</v>
      </c>
      <c r="AD34" s="25">
        <f t="shared" si="167"/>
        <v>0</v>
      </c>
    </row>
    <row r="35" ht="20.25" customHeight="1">
      <c r="A35" s="32" t="s">
        <v>57</v>
      </c>
      <c r="B35" s="29" t="s">
        <v>0</v>
      </c>
      <c r="C35" s="14">
        <v>1446.0</v>
      </c>
      <c r="D35" s="15">
        <v>16.73</v>
      </c>
      <c r="E35" s="14">
        <v>3946.0</v>
      </c>
      <c r="F35" s="15">
        <v>294.41</v>
      </c>
      <c r="G35" s="16"/>
      <c r="H35" s="14"/>
      <c r="I35" s="15"/>
      <c r="J35" s="14"/>
      <c r="K35" s="15"/>
      <c r="L35" s="17">
        <f t="shared" ref="L35:O35" si="168">SUM(C35+G35)</f>
        <v>1446</v>
      </c>
      <c r="M35" s="18">
        <f t="shared" si="168"/>
        <v>16.73</v>
      </c>
      <c r="N35" s="19">
        <f t="shared" si="168"/>
        <v>3946</v>
      </c>
      <c r="O35" s="18">
        <f t="shared" si="168"/>
        <v>294.41</v>
      </c>
      <c r="P35" s="20">
        <f t="shared" si="7"/>
        <v>5392</v>
      </c>
      <c r="Q35" s="21">
        <f t="shared" si="8"/>
        <v>311.14</v>
      </c>
      <c r="R35" s="22"/>
      <c r="S35" s="23"/>
      <c r="T35" s="23"/>
      <c r="U35" s="24">
        <f t="shared" ref="U35:V35" si="169">S35-M35</f>
        <v>-16.73</v>
      </c>
      <c r="V35" s="25">
        <f t="shared" si="169"/>
        <v>-3946</v>
      </c>
      <c r="W35" s="23"/>
      <c r="X35" s="23"/>
      <c r="Y35" s="24">
        <f t="shared" ref="Y35:Z35" si="170">W35-O35</f>
        <v>-294.41</v>
      </c>
      <c r="Z35" s="25">
        <f t="shared" si="170"/>
        <v>-5392</v>
      </c>
      <c r="AA35" s="26">
        <f t="shared" ref="AA35:AB35" si="171">SUM(U35+Y35)</f>
        <v>-311.14</v>
      </c>
      <c r="AB35" s="27">
        <f t="shared" si="171"/>
        <v>-9338</v>
      </c>
      <c r="AC35" s="28">
        <f t="shared" ref="AC35:AD35" si="172">S35+W35</f>
        <v>0</v>
      </c>
      <c r="AD35" s="25">
        <f t="shared" si="172"/>
        <v>0</v>
      </c>
    </row>
    <row r="36" ht="20.25" customHeight="1">
      <c r="A36" s="32" t="s">
        <v>57</v>
      </c>
      <c r="B36" s="29" t="s">
        <v>55</v>
      </c>
      <c r="C36" s="14">
        <v>723.0</v>
      </c>
      <c r="D36" s="15">
        <v>6.69</v>
      </c>
      <c r="E36" s="14">
        <v>1973.0</v>
      </c>
      <c r="F36" s="15">
        <v>117.75</v>
      </c>
      <c r="G36" s="33"/>
      <c r="H36" s="34"/>
      <c r="I36" s="35"/>
      <c r="J36" s="34"/>
      <c r="K36" s="35"/>
      <c r="L36" s="17">
        <f t="shared" ref="L36:O36" si="173">SUM(C36+G36)</f>
        <v>723</v>
      </c>
      <c r="M36" s="18">
        <f t="shared" si="173"/>
        <v>6.69</v>
      </c>
      <c r="N36" s="19">
        <f t="shared" si="173"/>
        <v>1973</v>
      </c>
      <c r="O36" s="18">
        <f t="shared" si="173"/>
        <v>117.75</v>
      </c>
      <c r="P36" s="20">
        <f t="shared" si="7"/>
        <v>2696</v>
      </c>
      <c r="Q36" s="21">
        <f t="shared" si="8"/>
        <v>124.44</v>
      </c>
      <c r="R36" s="22"/>
      <c r="S36" s="23"/>
      <c r="T36" s="23"/>
      <c r="U36" s="24">
        <f t="shared" ref="U36:V36" si="174">S36-M36</f>
        <v>-6.69</v>
      </c>
      <c r="V36" s="25">
        <f t="shared" si="174"/>
        <v>-1973</v>
      </c>
      <c r="W36" s="23"/>
      <c r="X36" s="23"/>
      <c r="Y36" s="24">
        <f t="shared" ref="Y36:Z36" si="175">W36-O36</f>
        <v>-117.75</v>
      </c>
      <c r="Z36" s="25">
        <f t="shared" si="175"/>
        <v>-2696</v>
      </c>
      <c r="AA36" s="26">
        <f t="shared" ref="AA36:AB36" si="176">SUM(U36+Y36)</f>
        <v>-124.44</v>
      </c>
      <c r="AB36" s="27">
        <f t="shared" si="176"/>
        <v>-4669</v>
      </c>
      <c r="AC36" s="28">
        <f t="shared" ref="AC36:AD36" si="177">S36+W36</f>
        <v>0</v>
      </c>
      <c r="AD36" s="25">
        <f t="shared" si="177"/>
        <v>0</v>
      </c>
    </row>
    <row r="37" ht="20.25" customHeight="1">
      <c r="A37" s="12" t="s">
        <v>58</v>
      </c>
      <c r="B37" s="29" t="s">
        <v>0</v>
      </c>
      <c r="C37" s="14">
        <v>100429.0</v>
      </c>
      <c r="D37" s="15">
        <v>345.32</v>
      </c>
      <c r="E37" s="14">
        <v>18452.0</v>
      </c>
      <c r="F37" s="15">
        <v>737.71</v>
      </c>
      <c r="G37" s="16"/>
      <c r="H37" s="14"/>
      <c r="I37" s="15"/>
      <c r="J37" s="14"/>
      <c r="K37" s="15"/>
      <c r="L37" s="17">
        <f t="shared" ref="L37:O37" si="178">SUM(C37+G37)</f>
        <v>100429</v>
      </c>
      <c r="M37" s="18">
        <f t="shared" si="178"/>
        <v>345.32</v>
      </c>
      <c r="N37" s="19">
        <f t="shared" si="178"/>
        <v>18452</v>
      </c>
      <c r="O37" s="18">
        <f t="shared" si="178"/>
        <v>737.71</v>
      </c>
      <c r="P37" s="20">
        <f t="shared" si="7"/>
        <v>118881</v>
      </c>
      <c r="Q37" s="21">
        <f t="shared" si="8"/>
        <v>1083.03</v>
      </c>
      <c r="R37" s="22"/>
      <c r="S37" s="23"/>
      <c r="T37" s="23"/>
      <c r="U37" s="24">
        <f t="shared" ref="U37:V37" si="179">S37-M37</f>
        <v>-345.32</v>
      </c>
      <c r="V37" s="25">
        <f t="shared" si="179"/>
        <v>-18452</v>
      </c>
      <c r="W37" s="23"/>
      <c r="X37" s="23"/>
      <c r="Y37" s="24">
        <f t="shared" ref="Y37:Z37" si="180">W37-O37</f>
        <v>-737.71</v>
      </c>
      <c r="Z37" s="25">
        <f t="shared" si="180"/>
        <v>-118881</v>
      </c>
      <c r="AA37" s="26">
        <f t="shared" ref="AA37:AB37" si="181">SUM(U37+Y37)</f>
        <v>-1083.03</v>
      </c>
      <c r="AB37" s="27">
        <f t="shared" si="181"/>
        <v>-137333</v>
      </c>
      <c r="AC37" s="28">
        <f t="shared" ref="AC37:AD37" si="182">S37+W37</f>
        <v>0</v>
      </c>
      <c r="AD37" s="25">
        <f t="shared" si="182"/>
        <v>0</v>
      </c>
    </row>
    <row r="38" ht="20.25" customHeight="1">
      <c r="A38" s="12" t="s">
        <v>58</v>
      </c>
      <c r="B38" s="29" t="s">
        <v>40</v>
      </c>
      <c r="C38" s="14">
        <v>50214.0</v>
      </c>
      <c r="D38" s="15">
        <v>169.52</v>
      </c>
      <c r="E38" s="14">
        <v>9226.0</v>
      </c>
      <c r="F38" s="15">
        <v>332.23</v>
      </c>
      <c r="G38" s="33"/>
      <c r="H38" s="34"/>
      <c r="I38" s="35"/>
      <c r="J38" s="34"/>
      <c r="K38" s="35"/>
      <c r="L38" s="17">
        <f t="shared" ref="L38:O38" si="183">SUM(C38+G38)</f>
        <v>50214</v>
      </c>
      <c r="M38" s="18">
        <f t="shared" si="183"/>
        <v>169.52</v>
      </c>
      <c r="N38" s="19">
        <f t="shared" si="183"/>
        <v>9226</v>
      </c>
      <c r="O38" s="18">
        <f t="shared" si="183"/>
        <v>332.23</v>
      </c>
      <c r="P38" s="20">
        <f t="shared" si="7"/>
        <v>59440</v>
      </c>
      <c r="Q38" s="21">
        <f t="shared" si="8"/>
        <v>501.75</v>
      </c>
      <c r="R38" s="22"/>
      <c r="S38" s="23"/>
      <c r="T38" s="23"/>
      <c r="U38" s="24">
        <f t="shared" ref="U38:V38" si="184">S38-M38</f>
        <v>-169.52</v>
      </c>
      <c r="V38" s="25">
        <f t="shared" si="184"/>
        <v>-9226</v>
      </c>
      <c r="W38" s="23"/>
      <c r="X38" s="23"/>
      <c r="Y38" s="24">
        <f t="shared" ref="Y38:Z38" si="185">W38-O38</f>
        <v>-332.23</v>
      </c>
      <c r="Z38" s="25">
        <f t="shared" si="185"/>
        <v>-59440</v>
      </c>
      <c r="AA38" s="26">
        <f t="shared" ref="AA38:AB38" si="186">SUM(U38+Y38)</f>
        <v>-501.75</v>
      </c>
      <c r="AB38" s="27">
        <f t="shared" si="186"/>
        <v>-68666</v>
      </c>
      <c r="AC38" s="28">
        <f t="shared" ref="AC38:AD38" si="187">S38+W38</f>
        <v>0</v>
      </c>
      <c r="AD38" s="25">
        <f t="shared" si="187"/>
        <v>0</v>
      </c>
    </row>
    <row r="39" ht="20.25" customHeight="1">
      <c r="A39" s="12" t="s">
        <v>59</v>
      </c>
      <c r="B39" s="29" t="s">
        <v>0</v>
      </c>
      <c r="C39" s="14">
        <v>648045.0</v>
      </c>
      <c r="D39" s="15">
        <v>3017.36</v>
      </c>
      <c r="E39" s="14">
        <v>17513.0</v>
      </c>
      <c r="F39" s="15">
        <v>751.83</v>
      </c>
      <c r="G39" s="16"/>
      <c r="H39" s="14"/>
      <c r="I39" s="15"/>
      <c r="J39" s="14"/>
      <c r="K39" s="15"/>
      <c r="L39" s="17">
        <f t="shared" ref="L39:O39" si="188">SUM(C39+G39)</f>
        <v>648045</v>
      </c>
      <c r="M39" s="18">
        <f t="shared" si="188"/>
        <v>3017.36</v>
      </c>
      <c r="N39" s="19">
        <f t="shared" si="188"/>
        <v>17513</v>
      </c>
      <c r="O39" s="18">
        <f t="shared" si="188"/>
        <v>751.83</v>
      </c>
      <c r="P39" s="20">
        <f t="shared" si="7"/>
        <v>665558</v>
      </c>
      <c r="Q39" s="21">
        <f t="shared" si="8"/>
        <v>3769.19</v>
      </c>
      <c r="R39" s="22"/>
      <c r="S39" s="23"/>
      <c r="T39" s="23"/>
      <c r="U39" s="24">
        <f t="shared" ref="U39:V39" si="189">S39-M39</f>
        <v>-3017.36</v>
      </c>
      <c r="V39" s="25">
        <f t="shared" si="189"/>
        <v>-17513</v>
      </c>
      <c r="W39" s="23"/>
      <c r="X39" s="23"/>
      <c r="Y39" s="24">
        <f t="shared" ref="Y39:Z39" si="190">W39-O39</f>
        <v>-751.83</v>
      </c>
      <c r="Z39" s="25">
        <f t="shared" si="190"/>
        <v>-665558</v>
      </c>
      <c r="AA39" s="26">
        <f t="shared" ref="AA39:AB39" si="191">SUM(U39+Y39)</f>
        <v>-3769.19</v>
      </c>
      <c r="AB39" s="27">
        <f t="shared" si="191"/>
        <v>-683071</v>
      </c>
      <c r="AC39" s="28">
        <f t="shared" ref="AC39:AD39" si="192">S39+W39</f>
        <v>0</v>
      </c>
      <c r="AD39" s="25">
        <f t="shared" si="192"/>
        <v>0</v>
      </c>
    </row>
    <row r="40" ht="20.25" customHeight="1">
      <c r="A40" s="12" t="s">
        <v>59</v>
      </c>
      <c r="B40" s="29" t="s">
        <v>34</v>
      </c>
      <c r="C40" s="14">
        <v>648045.0</v>
      </c>
      <c r="D40" s="15">
        <v>2950.38</v>
      </c>
      <c r="E40" s="14">
        <v>17513.0</v>
      </c>
      <c r="F40" s="15">
        <v>677.23</v>
      </c>
      <c r="G40" s="33"/>
      <c r="H40" s="34"/>
      <c r="I40" s="35"/>
      <c r="J40" s="34"/>
      <c r="K40" s="35"/>
      <c r="L40" s="17">
        <f t="shared" ref="L40:O40" si="193">SUM(C40+G40)</f>
        <v>648045</v>
      </c>
      <c r="M40" s="18">
        <f t="shared" si="193"/>
        <v>2950.38</v>
      </c>
      <c r="N40" s="19">
        <f t="shared" si="193"/>
        <v>17513</v>
      </c>
      <c r="O40" s="18">
        <f t="shared" si="193"/>
        <v>677.23</v>
      </c>
      <c r="P40" s="20">
        <f t="shared" si="7"/>
        <v>665558</v>
      </c>
      <c r="Q40" s="21">
        <f t="shared" si="8"/>
        <v>3627.61</v>
      </c>
      <c r="R40" s="22"/>
      <c r="S40" s="23"/>
      <c r="T40" s="23"/>
      <c r="U40" s="24">
        <f t="shared" ref="U40:V40" si="194">S40-M40</f>
        <v>-2950.38</v>
      </c>
      <c r="V40" s="25">
        <f t="shared" si="194"/>
        <v>-17513</v>
      </c>
      <c r="W40" s="23"/>
      <c r="X40" s="23"/>
      <c r="Y40" s="24">
        <f t="shared" ref="Y40:Z40" si="195">W40-O40</f>
        <v>-677.23</v>
      </c>
      <c r="Z40" s="25">
        <f t="shared" si="195"/>
        <v>-665558</v>
      </c>
      <c r="AA40" s="26">
        <f t="shared" ref="AA40:AB40" si="196">SUM(U40+Y40)</f>
        <v>-3627.61</v>
      </c>
      <c r="AB40" s="27">
        <f t="shared" si="196"/>
        <v>-683071</v>
      </c>
      <c r="AC40" s="28">
        <f t="shared" ref="AC40:AD40" si="197">S40+W40</f>
        <v>0</v>
      </c>
      <c r="AD40" s="25">
        <f t="shared" si="197"/>
        <v>0</v>
      </c>
    </row>
    <row r="41" ht="20.25" customHeight="1">
      <c r="A41" s="12" t="s">
        <v>60</v>
      </c>
      <c r="B41" s="29" t="s">
        <v>0</v>
      </c>
      <c r="C41" s="14">
        <v>207073.0</v>
      </c>
      <c r="D41" s="15">
        <v>866.9</v>
      </c>
      <c r="E41" s="14">
        <v>77573.0</v>
      </c>
      <c r="F41" s="15">
        <v>2766.03</v>
      </c>
      <c r="G41" s="16"/>
      <c r="H41" s="14"/>
      <c r="I41" s="15"/>
      <c r="J41" s="14"/>
      <c r="K41" s="15"/>
      <c r="L41" s="17">
        <f t="shared" ref="L41:O41" si="198">SUM(C41+G41)</f>
        <v>207073</v>
      </c>
      <c r="M41" s="18">
        <f t="shared" si="198"/>
        <v>866.9</v>
      </c>
      <c r="N41" s="19">
        <f t="shared" si="198"/>
        <v>77573</v>
      </c>
      <c r="O41" s="18">
        <f t="shared" si="198"/>
        <v>2766.03</v>
      </c>
      <c r="P41" s="20">
        <f t="shared" si="7"/>
        <v>284646</v>
      </c>
      <c r="Q41" s="21">
        <f t="shared" si="8"/>
        <v>3632.93</v>
      </c>
      <c r="R41" s="22"/>
      <c r="S41" s="23"/>
      <c r="T41" s="23"/>
      <c r="U41" s="24">
        <f t="shared" ref="U41:V41" si="199">S41-M41</f>
        <v>-866.9</v>
      </c>
      <c r="V41" s="25">
        <f t="shared" si="199"/>
        <v>-77573</v>
      </c>
      <c r="W41" s="23"/>
      <c r="X41" s="23"/>
      <c r="Y41" s="24">
        <f t="shared" ref="Y41:Z41" si="200">W41-O41</f>
        <v>-2766.03</v>
      </c>
      <c r="Z41" s="25">
        <f t="shared" si="200"/>
        <v>-284646</v>
      </c>
      <c r="AA41" s="26">
        <f t="shared" ref="AA41:AB41" si="201">SUM(U41+Y41)</f>
        <v>-3632.93</v>
      </c>
      <c r="AB41" s="27">
        <f t="shared" si="201"/>
        <v>-362219</v>
      </c>
      <c r="AC41" s="28">
        <f t="shared" ref="AC41:AD41" si="202">S41+W41</f>
        <v>0</v>
      </c>
      <c r="AD41" s="25">
        <f t="shared" si="202"/>
        <v>0</v>
      </c>
    </row>
    <row r="42" ht="20.25" customHeight="1">
      <c r="A42" s="12" t="s">
        <v>60</v>
      </c>
      <c r="B42" s="13" t="s">
        <v>55</v>
      </c>
      <c r="C42" s="14">
        <v>103536.0</v>
      </c>
      <c r="D42" s="15">
        <v>404.35</v>
      </c>
      <c r="E42" s="14">
        <v>38787.0</v>
      </c>
      <c r="F42" s="15">
        <v>1224.33</v>
      </c>
      <c r="G42" s="33"/>
      <c r="H42" s="34"/>
      <c r="I42" s="35"/>
      <c r="J42" s="34"/>
      <c r="K42" s="35"/>
      <c r="L42" s="17">
        <f t="shared" ref="L42:O42" si="203">SUM(C42+G42)</f>
        <v>103536</v>
      </c>
      <c r="M42" s="18">
        <f t="shared" si="203"/>
        <v>404.35</v>
      </c>
      <c r="N42" s="19">
        <f t="shared" si="203"/>
        <v>38787</v>
      </c>
      <c r="O42" s="18">
        <f t="shared" si="203"/>
        <v>1224.33</v>
      </c>
      <c r="P42" s="20">
        <f t="shared" si="7"/>
        <v>142323</v>
      </c>
      <c r="Q42" s="21">
        <f t="shared" si="8"/>
        <v>1628.68</v>
      </c>
      <c r="R42" s="22"/>
      <c r="S42" s="23"/>
      <c r="T42" s="23"/>
      <c r="U42" s="24">
        <f t="shared" ref="U42:V42" si="204">S42-M42</f>
        <v>-404.35</v>
      </c>
      <c r="V42" s="25">
        <f t="shared" si="204"/>
        <v>-38787</v>
      </c>
      <c r="W42" s="23"/>
      <c r="X42" s="23"/>
      <c r="Y42" s="24">
        <f t="shared" ref="Y42:Z42" si="205">W42-O42</f>
        <v>-1224.33</v>
      </c>
      <c r="Z42" s="25">
        <f t="shared" si="205"/>
        <v>-142323</v>
      </c>
      <c r="AA42" s="26">
        <f t="shared" ref="AA42:AB42" si="206">SUM(U42+Y42)</f>
        <v>-1628.68</v>
      </c>
      <c r="AB42" s="27">
        <f t="shared" si="206"/>
        <v>-181110</v>
      </c>
      <c r="AC42" s="28">
        <f t="shared" ref="AC42:AD42" si="207">S42+W42</f>
        <v>0</v>
      </c>
      <c r="AD42" s="25">
        <f t="shared" si="207"/>
        <v>0</v>
      </c>
    </row>
    <row r="43" ht="20.25" customHeight="1">
      <c r="A43" s="12" t="s">
        <v>61</v>
      </c>
      <c r="B43" s="13" t="s">
        <v>0</v>
      </c>
      <c r="C43" s="14"/>
      <c r="D43" s="15"/>
      <c r="E43" s="14"/>
      <c r="F43" s="15"/>
      <c r="G43" s="16"/>
      <c r="H43" s="14"/>
      <c r="I43" s="15"/>
      <c r="J43" s="14"/>
      <c r="K43" s="15"/>
      <c r="L43" s="17">
        <f t="shared" ref="L43:O43" si="208">SUM(C43+G43)</f>
        <v>0</v>
      </c>
      <c r="M43" s="18">
        <f t="shared" si="208"/>
        <v>0</v>
      </c>
      <c r="N43" s="19">
        <f t="shared" si="208"/>
        <v>0</v>
      </c>
      <c r="O43" s="18">
        <f t="shared" si="208"/>
        <v>0</v>
      </c>
      <c r="P43" s="20">
        <f t="shared" si="7"/>
        <v>0</v>
      </c>
      <c r="Q43" s="21">
        <f t="shared" si="8"/>
        <v>0</v>
      </c>
      <c r="R43" s="22"/>
      <c r="S43" s="23"/>
      <c r="T43" s="23"/>
      <c r="U43" s="24">
        <f t="shared" ref="U43:V43" si="209">S43-M43</f>
        <v>0</v>
      </c>
      <c r="V43" s="25">
        <f t="shared" si="209"/>
        <v>0</v>
      </c>
      <c r="W43" s="23"/>
      <c r="X43" s="23"/>
      <c r="Y43" s="24">
        <f t="shared" ref="Y43:Z43" si="210">W43-O43</f>
        <v>0</v>
      </c>
      <c r="Z43" s="25">
        <f t="shared" si="210"/>
        <v>0</v>
      </c>
      <c r="AA43" s="26">
        <f t="shared" ref="AA43:AB43" si="211">SUM(U43+Y43)</f>
        <v>0</v>
      </c>
      <c r="AB43" s="27">
        <f t="shared" si="211"/>
        <v>0</v>
      </c>
      <c r="AC43" s="28">
        <f t="shared" ref="AC43:AD43" si="212">S43+W43</f>
        <v>0</v>
      </c>
      <c r="AD43" s="25">
        <f t="shared" si="212"/>
        <v>0</v>
      </c>
    </row>
    <row r="44" ht="20.25" customHeight="1">
      <c r="A44" s="12" t="s">
        <v>61</v>
      </c>
      <c r="B44" s="13" t="s">
        <v>34</v>
      </c>
      <c r="C44" s="14"/>
      <c r="D44" s="15"/>
      <c r="E44" s="14"/>
      <c r="F44" s="15"/>
      <c r="G44" s="16"/>
      <c r="H44" s="14"/>
      <c r="I44" s="15"/>
      <c r="J44" s="14"/>
      <c r="K44" s="15"/>
      <c r="L44" s="17">
        <f t="shared" ref="L44:O44" si="213">SUM(C44+G44)</f>
        <v>0</v>
      </c>
      <c r="M44" s="18">
        <f t="shared" si="213"/>
        <v>0</v>
      </c>
      <c r="N44" s="19">
        <f t="shared" si="213"/>
        <v>0</v>
      </c>
      <c r="O44" s="18">
        <f t="shared" si="213"/>
        <v>0</v>
      </c>
      <c r="P44" s="20">
        <f t="shared" si="7"/>
        <v>0</v>
      </c>
      <c r="Q44" s="21">
        <f t="shared" si="8"/>
        <v>0</v>
      </c>
      <c r="R44" s="22"/>
      <c r="S44" s="23"/>
      <c r="T44" s="23"/>
      <c r="U44" s="24">
        <f t="shared" ref="U44:V44" si="214">S44-M44</f>
        <v>0</v>
      </c>
      <c r="V44" s="25">
        <f t="shared" si="214"/>
        <v>0</v>
      </c>
      <c r="W44" s="23"/>
      <c r="X44" s="23"/>
      <c r="Y44" s="24">
        <f t="shared" ref="Y44:Z44" si="215">W44-O44</f>
        <v>0</v>
      </c>
      <c r="Z44" s="25">
        <f t="shared" si="215"/>
        <v>0</v>
      </c>
      <c r="AA44" s="26">
        <f t="shared" ref="AA44:AB44" si="216">SUM(U44+Y44)</f>
        <v>0</v>
      </c>
      <c r="AB44" s="27">
        <f t="shared" si="216"/>
        <v>0</v>
      </c>
      <c r="AC44" s="28">
        <f t="shared" ref="AC44:AD44" si="217">S44+W44</f>
        <v>0</v>
      </c>
      <c r="AD44" s="25">
        <f t="shared" si="217"/>
        <v>0</v>
      </c>
    </row>
    <row r="45" ht="20.25" customHeight="1">
      <c r="A45" s="12" t="s">
        <v>62</v>
      </c>
      <c r="B45" s="29" t="s">
        <v>0</v>
      </c>
      <c r="C45" s="14">
        <v>183209.0</v>
      </c>
      <c r="D45" s="15">
        <v>698.6</v>
      </c>
      <c r="E45" s="14">
        <v>9421.0</v>
      </c>
      <c r="F45" s="15">
        <v>376.65</v>
      </c>
      <c r="G45" s="16"/>
      <c r="H45" s="14"/>
      <c r="I45" s="15"/>
      <c r="J45" s="14"/>
      <c r="K45" s="15"/>
      <c r="L45" s="17">
        <f t="shared" ref="L45:O45" si="218">SUM(C45+G45)</f>
        <v>183209</v>
      </c>
      <c r="M45" s="18">
        <f t="shared" si="218"/>
        <v>698.6</v>
      </c>
      <c r="N45" s="19">
        <f t="shared" si="218"/>
        <v>9421</v>
      </c>
      <c r="O45" s="18">
        <f t="shared" si="218"/>
        <v>376.65</v>
      </c>
      <c r="P45" s="20">
        <f t="shared" si="7"/>
        <v>192630</v>
      </c>
      <c r="Q45" s="21">
        <f t="shared" si="8"/>
        <v>1075.25</v>
      </c>
      <c r="R45" s="22"/>
      <c r="S45" s="23"/>
      <c r="T45" s="23"/>
      <c r="U45" s="24">
        <f t="shared" ref="U45:V45" si="219">S45-M45</f>
        <v>-698.6</v>
      </c>
      <c r="V45" s="25">
        <f t="shared" si="219"/>
        <v>-9421</v>
      </c>
      <c r="W45" s="23"/>
      <c r="X45" s="23"/>
      <c r="Y45" s="24">
        <f t="shared" ref="Y45:Z45" si="220">W45-O45</f>
        <v>-376.65</v>
      </c>
      <c r="Z45" s="25">
        <f t="shared" si="220"/>
        <v>-192630</v>
      </c>
      <c r="AA45" s="26">
        <f t="shared" ref="AA45:AB45" si="221">SUM(U45+Y45)</f>
        <v>-1075.25</v>
      </c>
      <c r="AB45" s="27">
        <f t="shared" si="221"/>
        <v>-202051</v>
      </c>
      <c r="AC45" s="28">
        <f t="shared" ref="AC45:AD45" si="222">S45+W45</f>
        <v>0</v>
      </c>
      <c r="AD45" s="25">
        <f t="shared" si="222"/>
        <v>0</v>
      </c>
    </row>
    <row r="46" ht="20.25" customHeight="1">
      <c r="A46" s="12" t="s">
        <v>62</v>
      </c>
      <c r="B46" s="29" t="s">
        <v>40</v>
      </c>
      <c r="C46" s="14">
        <v>91604.0</v>
      </c>
      <c r="D46" s="15">
        <v>329.15</v>
      </c>
      <c r="E46" s="14">
        <v>4711.0</v>
      </c>
      <c r="F46" s="15">
        <v>169.64</v>
      </c>
      <c r="G46" s="33"/>
      <c r="H46" s="34"/>
      <c r="I46" s="35"/>
      <c r="J46" s="34"/>
      <c r="K46" s="35"/>
      <c r="L46" s="17">
        <f t="shared" ref="L46:O46" si="223">SUM(C46+G46)</f>
        <v>91604</v>
      </c>
      <c r="M46" s="18">
        <f t="shared" si="223"/>
        <v>329.15</v>
      </c>
      <c r="N46" s="19">
        <f t="shared" si="223"/>
        <v>4711</v>
      </c>
      <c r="O46" s="18">
        <f t="shared" si="223"/>
        <v>169.64</v>
      </c>
      <c r="P46" s="20">
        <f t="shared" si="7"/>
        <v>96315</v>
      </c>
      <c r="Q46" s="21">
        <f t="shared" si="8"/>
        <v>498.79</v>
      </c>
      <c r="R46" s="22"/>
      <c r="S46" s="23"/>
      <c r="T46" s="23"/>
      <c r="U46" s="24">
        <f t="shared" ref="U46:V46" si="224">S46-M46</f>
        <v>-329.15</v>
      </c>
      <c r="V46" s="25">
        <f t="shared" si="224"/>
        <v>-4711</v>
      </c>
      <c r="W46" s="23"/>
      <c r="X46" s="23"/>
      <c r="Y46" s="24">
        <f t="shared" ref="Y46:Z46" si="225">W46-O46</f>
        <v>-169.64</v>
      </c>
      <c r="Z46" s="25">
        <f t="shared" si="225"/>
        <v>-96315</v>
      </c>
      <c r="AA46" s="26">
        <f t="shared" ref="AA46:AB46" si="226">SUM(U46+Y46)</f>
        <v>-498.79</v>
      </c>
      <c r="AB46" s="27">
        <f t="shared" si="226"/>
        <v>-101026</v>
      </c>
      <c r="AC46" s="28">
        <f t="shared" ref="AC46:AD46" si="227">S46+W46</f>
        <v>0</v>
      </c>
      <c r="AD46" s="25">
        <f t="shared" si="227"/>
        <v>0</v>
      </c>
    </row>
    <row r="47" ht="20.25" customHeight="1">
      <c r="A47" s="12" t="s">
        <v>63</v>
      </c>
      <c r="B47" s="13" t="s">
        <v>0</v>
      </c>
      <c r="C47" s="14">
        <v>1790599.0</v>
      </c>
      <c r="D47" s="15">
        <v>6054.25</v>
      </c>
      <c r="E47" s="14">
        <v>512984.0</v>
      </c>
      <c r="F47" s="15">
        <v>20881.43</v>
      </c>
      <c r="G47" s="16"/>
      <c r="H47" s="14"/>
      <c r="I47" s="15"/>
      <c r="J47" s="14"/>
      <c r="K47" s="15"/>
      <c r="L47" s="17">
        <f t="shared" ref="L47:O47" si="228">SUM(C47+G47)</f>
        <v>1790599</v>
      </c>
      <c r="M47" s="18">
        <f t="shared" si="228"/>
        <v>6054.25</v>
      </c>
      <c r="N47" s="19">
        <f t="shared" si="228"/>
        <v>512984</v>
      </c>
      <c r="O47" s="18">
        <f t="shared" si="228"/>
        <v>20881.43</v>
      </c>
      <c r="P47" s="20">
        <f t="shared" si="7"/>
        <v>2303583</v>
      </c>
      <c r="Q47" s="21">
        <f t="shared" si="8"/>
        <v>26935.68</v>
      </c>
      <c r="R47" s="22"/>
      <c r="S47" s="23"/>
      <c r="T47" s="23"/>
      <c r="U47" s="24">
        <f t="shared" ref="U47:V47" si="229">S47-M47</f>
        <v>-6054.25</v>
      </c>
      <c r="V47" s="25">
        <f t="shared" si="229"/>
        <v>-512984</v>
      </c>
      <c r="W47" s="23"/>
      <c r="X47" s="23"/>
      <c r="Y47" s="24">
        <f t="shared" ref="Y47:Z47" si="230">W47-O47</f>
        <v>-20881.43</v>
      </c>
      <c r="Z47" s="25">
        <f t="shared" si="230"/>
        <v>-2303583</v>
      </c>
      <c r="AA47" s="26">
        <f t="shared" ref="AA47:AB47" si="231">SUM(U47+Y47)</f>
        <v>-26935.68</v>
      </c>
      <c r="AB47" s="27">
        <f t="shared" si="231"/>
        <v>-2816567</v>
      </c>
      <c r="AC47" s="28">
        <f t="shared" ref="AC47:AD47" si="232">S47+W47</f>
        <v>0</v>
      </c>
      <c r="AD47" s="25">
        <f t="shared" si="232"/>
        <v>0</v>
      </c>
    </row>
    <row r="48" ht="20.25" customHeight="1">
      <c r="A48" s="12" t="s">
        <v>63</v>
      </c>
      <c r="B48" s="13" t="s">
        <v>32</v>
      </c>
      <c r="C48" s="14">
        <v>895300.0</v>
      </c>
      <c r="D48" s="15">
        <v>2999.15</v>
      </c>
      <c r="E48" s="14">
        <v>256491.0</v>
      </c>
      <c r="F48" s="15">
        <v>9344.15</v>
      </c>
      <c r="G48" s="33"/>
      <c r="H48" s="34"/>
      <c r="I48" s="35"/>
      <c r="J48" s="34"/>
      <c r="K48" s="35"/>
      <c r="L48" s="17">
        <f t="shared" ref="L48:O48" si="233">SUM(C48+G48)</f>
        <v>895300</v>
      </c>
      <c r="M48" s="18">
        <f t="shared" si="233"/>
        <v>2999.15</v>
      </c>
      <c r="N48" s="19">
        <f t="shared" si="233"/>
        <v>256491</v>
      </c>
      <c r="O48" s="18">
        <f t="shared" si="233"/>
        <v>9344.15</v>
      </c>
      <c r="P48" s="20">
        <f t="shared" si="7"/>
        <v>1151791</v>
      </c>
      <c r="Q48" s="21">
        <f t="shared" si="8"/>
        <v>12343.3</v>
      </c>
      <c r="R48" s="22"/>
      <c r="S48" s="23"/>
      <c r="T48" s="23"/>
      <c r="U48" s="24">
        <f t="shared" ref="U48:V48" si="234">S48-M48</f>
        <v>-2999.15</v>
      </c>
      <c r="V48" s="25">
        <f t="shared" si="234"/>
        <v>-256491</v>
      </c>
      <c r="W48" s="23"/>
      <c r="X48" s="23"/>
      <c r="Y48" s="24">
        <f t="shared" ref="Y48:Z48" si="235">W48-O48</f>
        <v>-9344.15</v>
      </c>
      <c r="Z48" s="25">
        <f t="shared" si="235"/>
        <v>-1151791</v>
      </c>
      <c r="AA48" s="26">
        <f t="shared" ref="AA48:AB48" si="236">SUM(U48+Y48)</f>
        <v>-12343.3</v>
      </c>
      <c r="AB48" s="27">
        <f t="shared" si="236"/>
        <v>-1408282</v>
      </c>
      <c r="AC48" s="28">
        <f t="shared" ref="AC48:AD48" si="237">S48+W48</f>
        <v>0</v>
      </c>
      <c r="AD48" s="25">
        <f t="shared" si="237"/>
        <v>0</v>
      </c>
    </row>
    <row r="49" ht="20.25" customHeight="1">
      <c r="A49" s="32" t="s">
        <v>64</v>
      </c>
      <c r="B49" s="29" t="s">
        <v>0</v>
      </c>
      <c r="C49" s="14">
        <v>2594049.0</v>
      </c>
      <c r="D49" s="15">
        <v>8657.13</v>
      </c>
      <c r="E49" s="14">
        <v>310237.0</v>
      </c>
      <c r="F49" s="15">
        <v>10661.28</v>
      </c>
      <c r="G49" s="16"/>
      <c r="H49" s="14"/>
      <c r="I49" s="15"/>
      <c r="J49" s="14"/>
      <c r="K49" s="15"/>
      <c r="L49" s="17">
        <f t="shared" ref="L49:O49" si="238">SUM(C49+G49)</f>
        <v>2594049</v>
      </c>
      <c r="M49" s="18">
        <f t="shared" si="238"/>
        <v>8657.13</v>
      </c>
      <c r="N49" s="19">
        <f t="shared" si="238"/>
        <v>310237</v>
      </c>
      <c r="O49" s="18">
        <f t="shared" si="238"/>
        <v>10661.28</v>
      </c>
      <c r="P49" s="20">
        <f t="shared" si="7"/>
        <v>2904286</v>
      </c>
      <c r="Q49" s="21">
        <f t="shared" si="8"/>
        <v>19318.41</v>
      </c>
      <c r="R49" s="22"/>
      <c r="S49" s="23"/>
      <c r="T49" s="23"/>
      <c r="U49" s="24">
        <f t="shared" ref="U49:V49" si="239">S49-M49</f>
        <v>-8657.13</v>
      </c>
      <c r="V49" s="25">
        <f t="shared" si="239"/>
        <v>-310237</v>
      </c>
      <c r="W49" s="23"/>
      <c r="X49" s="23"/>
      <c r="Y49" s="24">
        <f t="shared" ref="Y49:Z49" si="240">W49-O49</f>
        <v>-10661.28</v>
      </c>
      <c r="Z49" s="25">
        <f t="shared" si="240"/>
        <v>-2904286</v>
      </c>
      <c r="AA49" s="26">
        <f t="shared" ref="AA49:AB49" si="241">SUM(U49+Y49)</f>
        <v>-19318.41</v>
      </c>
      <c r="AB49" s="27">
        <f t="shared" si="241"/>
        <v>-3214523</v>
      </c>
      <c r="AC49" s="28">
        <f t="shared" ref="AC49:AD49" si="242">S49+W49</f>
        <v>0</v>
      </c>
      <c r="AD49" s="25">
        <f t="shared" si="242"/>
        <v>0</v>
      </c>
    </row>
    <row r="50" ht="20.25" customHeight="1">
      <c r="A50" s="32" t="s">
        <v>64</v>
      </c>
      <c r="B50" s="13" t="s">
        <v>32</v>
      </c>
      <c r="C50" s="14">
        <v>1297022.0</v>
      </c>
      <c r="D50" s="15">
        <v>4156.63</v>
      </c>
      <c r="E50" s="14">
        <v>155119.0</v>
      </c>
      <c r="F50" s="15">
        <v>4761.54</v>
      </c>
      <c r="G50" s="33"/>
      <c r="H50" s="34"/>
      <c r="I50" s="35"/>
      <c r="J50" s="34"/>
      <c r="K50" s="35"/>
      <c r="L50" s="17">
        <f t="shared" ref="L50:O50" si="243">SUM(C50+G50)</f>
        <v>1297022</v>
      </c>
      <c r="M50" s="18">
        <f t="shared" si="243"/>
        <v>4156.63</v>
      </c>
      <c r="N50" s="19">
        <f t="shared" si="243"/>
        <v>155119</v>
      </c>
      <c r="O50" s="18">
        <f t="shared" si="243"/>
        <v>4761.54</v>
      </c>
      <c r="P50" s="20">
        <f t="shared" si="7"/>
        <v>1452141</v>
      </c>
      <c r="Q50" s="21">
        <f t="shared" si="8"/>
        <v>8918.17</v>
      </c>
      <c r="R50" s="22"/>
      <c r="S50" s="23"/>
      <c r="T50" s="23"/>
      <c r="U50" s="24">
        <f t="shared" ref="U50:V50" si="244">S50-M50</f>
        <v>-4156.63</v>
      </c>
      <c r="V50" s="25">
        <f t="shared" si="244"/>
        <v>-155119</v>
      </c>
      <c r="W50" s="23"/>
      <c r="X50" s="23"/>
      <c r="Y50" s="24">
        <f t="shared" ref="Y50:Z50" si="245">W50-O50</f>
        <v>-4761.54</v>
      </c>
      <c r="Z50" s="25">
        <f t="shared" si="245"/>
        <v>-1452141</v>
      </c>
      <c r="AA50" s="26">
        <f t="shared" ref="AA50:AB50" si="246">SUM(U50+Y50)</f>
        <v>-8918.17</v>
      </c>
      <c r="AB50" s="27">
        <f t="shared" si="246"/>
        <v>-1607260</v>
      </c>
      <c r="AC50" s="28">
        <f t="shared" ref="AC50:AD50" si="247">S50+W50</f>
        <v>0</v>
      </c>
      <c r="AD50" s="25">
        <f t="shared" si="247"/>
        <v>0</v>
      </c>
    </row>
    <row r="51" ht="20.25" customHeight="1">
      <c r="A51" s="12" t="s">
        <v>65</v>
      </c>
      <c r="B51" s="29" t="s">
        <v>0</v>
      </c>
      <c r="C51" s="14">
        <v>1319888.0</v>
      </c>
      <c r="D51" s="15">
        <v>7162.5</v>
      </c>
      <c r="E51" s="14">
        <v>193281.0</v>
      </c>
      <c r="F51" s="15">
        <v>8381.69</v>
      </c>
      <c r="G51" s="16"/>
      <c r="H51" s="14"/>
      <c r="I51" s="15"/>
      <c r="J51" s="14"/>
      <c r="K51" s="15"/>
      <c r="L51" s="17">
        <f t="shared" ref="L51:O51" si="248">SUM(C51+G51)</f>
        <v>1319888</v>
      </c>
      <c r="M51" s="18">
        <f t="shared" si="248"/>
        <v>7162.5</v>
      </c>
      <c r="N51" s="19">
        <f t="shared" si="248"/>
        <v>193281</v>
      </c>
      <c r="O51" s="18">
        <f t="shared" si="248"/>
        <v>8381.69</v>
      </c>
      <c r="P51" s="20">
        <f t="shared" si="7"/>
        <v>1513169</v>
      </c>
      <c r="Q51" s="21">
        <f t="shared" si="8"/>
        <v>15544.19</v>
      </c>
      <c r="R51" s="22"/>
      <c r="S51" s="23"/>
      <c r="T51" s="23"/>
      <c r="U51" s="24">
        <f t="shared" ref="U51:V51" si="249">S51-M51</f>
        <v>-7162.5</v>
      </c>
      <c r="V51" s="25">
        <f t="shared" si="249"/>
        <v>-193281</v>
      </c>
      <c r="W51" s="23"/>
      <c r="X51" s="23"/>
      <c r="Y51" s="24">
        <f t="shared" ref="Y51:Z51" si="250">W51-O51</f>
        <v>-8381.69</v>
      </c>
      <c r="Z51" s="25">
        <f t="shared" si="250"/>
        <v>-1513169</v>
      </c>
      <c r="AA51" s="26">
        <f t="shared" ref="AA51:AB51" si="251">SUM(U51+Y51)</f>
        <v>-15544.19</v>
      </c>
      <c r="AB51" s="27">
        <f t="shared" si="251"/>
        <v>-1706450</v>
      </c>
      <c r="AC51" s="28">
        <f t="shared" ref="AC51:AD51" si="252">S51+W51</f>
        <v>0</v>
      </c>
      <c r="AD51" s="25">
        <f t="shared" si="252"/>
        <v>0</v>
      </c>
    </row>
    <row r="52" ht="20.25" customHeight="1">
      <c r="A52" s="12" t="s">
        <v>65</v>
      </c>
      <c r="B52" s="29" t="s">
        <v>66</v>
      </c>
      <c r="C52" s="14">
        <v>0.0</v>
      </c>
      <c r="D52" s="15">
        <v>0.0</v>
      </c>
      <c r="E52" s="14">
        <v>0.0</v>
      </c>
      <c r="F52" s="15">
        <v>0.0</v>
      </c>
      <c r="G52" s="33"/>
      <c r="H52" s="37">
        <v>0.0</v>
      </c>
      <c r="I52" s="38">
        <v>0.0</v>
      </c>
      <c r="J52" s="37">
        <v>0.0</v>
      </c>
      <c r="K52" s="38">
        <v>0.0</v>
      </c>
      <c r="L52" s="17">
        <f t="shared" ref="L52:O52" si="253">SUM(C52+G52)</f>
        <v>0</v>
      </c>
      <c r="M52" s="18">
        <f t="shared" si="253"/>
        <v>0</v>
      </c>
      <c r="N52" s="19">
        <f t="shared" si="253"/>
        <v>0</v>
      </c>
      <c r="O52" s="18">
        <f t="shared" si="253"/>
        <v>0</v>
      </c>
      <c r="P52" s="20">
        <f t="shared" si="7"/>
        <v>0</v>
      </c>
      <c r="Q52" s="21">
        <f t="shared" si="8"/>
        <v>0</v>
      </c>
      <c r="R52" s="22"/>
      <c r="S52" s="23"/>
      <c r="T52" s="23"/>
      <c r="U52" s="24">
        <f t="shared" ref="U52:V52" si="254">S52-M52</f>
        <v>0</v>
      </c>
      <c r="V52" s="25">
        <f t="shared" si="254"/>
        <v>0</v>
      </c>
      <c r="W52" s="23"/>
      <c r="X52" s="23"/>
      <c r="Y52" s="24">
        <f t="shared" ref="Y52:Z52" si="255">W52-O52</f>
        <v>0</v>
      </c>
      <c r="Z52" s="25">
        <f t="shared" si="255"/>
        <v>0</v>
      </c>
      <c r="AA52" s="26">
        <f t="shared" ref="AA52:AB52" si="256">SUM(U52+Y52)</f>
        <v>0</v>
      </c>
      <c r="AB52" s="27">
        <f t="shared" si="256"/>
        <v>0</v>
      </c>
      <c r="AC52" s="28">
        <f t="shared" ref="AC52:AD52" si="257">S52+W52</f>
        <v>0</v>
      </c>
      <c r="AD52" s="25">
        <f t="shared" si="257"/>
        <v>0</v>
      </c>
    </row>
    <row r="53" ht="20.25" customHeight="1">
      <c r="A53" s="32" t="s">
        <v>67</v>
      </c>
      <c r="B53" s="29" t="s">
        <v>0</v>
      </c>
      <c r="C53" s="14">
        <v>1107820.0</v>
      </c>
      <c r="D53" s="15">
        <v>4184.21</v>
      </c>
      <c r="E53" s="14">
        <v>73233.0</v>
      </c>
      <c r="F53" s="15">
        <v>3235.32</v>
      </c>
      <c r="G53" s="16"/>
      <c r="H53" s="14"/>
      <c r="I53" s="15"/>
      <c r="J53" s="14"/>
      <c r="K53" s="15"/>
      <c r="L53" s="17">
        <f t="shared" ref="L53:O53" si="258">SUM(C53+G53)</f>
        <v>1107820</v>
      </c>
      <c r="M53" s="18">
        <f t="shared" si="258"/>
        <v>4184.21</v>
      </c>
      <c r="N53" s="19">
        <f t="shared" si="258"/>
        <v>73233</v>
      </c>
      <c r="O53" s="18">
        <f t="shared" si="258"/>
        <v>3235.32</v>
      </c>
      <c r="P53" s="20">
        <f t="shared" si="7"/>
        <v>1181053</v>
      </c>
      <c r="Q53" s="21">
        <f t="shared" si="8"/>
        <v>7419.53</v>
      </c>
      <c r="R53" s="22"/>
      <c r="S53" s="23"/>
      <c r="T53" s="23"/>
      <c r="U53" s="24">
        <f t="shared" ref="U53:V53" si="259">S53-M53</f>
        <v>-4184.21</v>
      </c>
      <c r="V53" s="25">
        <f t="shared" si="259"/>
        <v>-73233</v>
      </c>
      <c r="W53" s="23"/>
      <c r="X53" s="23"/>
      <c r="Y53" s="24">
        <f t="shared" ref="Y53:Z53" si="260">W53-O53</f>
        <v>-3235.32</v>
      </c>
      <c r="Z53" s="25">
        <f t="shared" si="260"/>
        <v>-1181053</v>
      </c>
      <c r="AA53" s="26">
        <f t="shared" ref="AA53:AB53" si="261">SUM(U53+Y53)</f>
        <v>-7419.53</v>
      </c>
      <c r="AB53" s="27">
        <f t="shared" si="261"/>
        <v>-1254286</v>
      </c>
      <c r="AC53" s="28">
        <f t="shared" ref="AC53:AD53" si="262">S53+W53</f>
        <v>0</v>
      </c>
      <c r="AD53" s="25">
        <f t="shared" si="262"/>
        <v>0</v>
      </c>
    </row>
    <row r="54" ht="20.25" customHeight="1">
      <c r="A54" s="32" t="s">
        <v>67</v>
      </c>
      <c r="B54" s="29" t="s">
        <v>40</v>
      </c>
      <c r="C54" s="14">
        <v>553913.0</v>
      </c>
      <c r="D54" s="15">
        <v>2016.83</v>
      </c>
      <c r="E54" s="14">
        <v>36617.0</v>
      </c>
      <c r="F54" s="15">
        <v>1444.95</v>
      </c>
      <c r="G54" s="33"/>
      <c r="H54" s="34"/>
      <c r="I54" s="35"/>
      <c r="J54" s="34"/>
      <c r="K54" s="35"/>
      <c r="L54" s="17">
        <f t="shared" ref="L54:O54" si="263">SUM(C54+G54)</f>
        <v>553913</v>
      </c>
      <c r="M54" s="18">
        <f t="shared" si="263"/>
        <v>2016.83</v>
      </c>
      <c r="N54" s="19">
        <f t="shared" si="263"/>
        <v>36617</v>
      </c>
      <c r="O54" s="18">
        <f t="shared" si="263"/>
        <v>1444.95</v>
      </c>
      <c r="P54" s="20">
        <f t="shared" si="7"/>
        <v>590530</v>
      </c>
      <c r="Q54" s="21">
        <f t="shared" si="8"/>
        <v>3461.78</v>
      </c>
      <c r="R54" s="22"/>
      <c r="S54" s="23"/>
      <c r="T54" s="23"/>
      <c r="U54" s="24">
        <f t="shared" ref="U54:V54" si="264">S54-M54</f>
        <v>-2016.83</v>
      </c>
      <c r="V54" s="25">
        <f t="shared" si="264"/>
        <v>-36617</v>
      </c>
      <c r="W54" s="23"/>
      <c r="X54" s="23"/>
      <c r="Y54" s="24">
        <f t="shared" ref="Y54:Z54" si="265">W54-O54</f>
        <v>-1444.95</v>
      </c>
      <c r="Z54" s="25">
        <f t="shared" si="265"/>
        <v>-590530</v>
      </c>
      <c r="AA54" s="26">
        <f t="shared" ref="AA54:AB54" si="266">SUM(U54+Y54)</f>
        <v>-3461.78</v>
      </c>
      <c r="AB54" s="27">
        <f t="shared" si="266"/>
        <v>-627147</v>
      </c>
      <c r="AC54" s="28">
        <f t="shared" ref="AC54:AD54" si="267">S54+W54</f>
        <v>0</v>
      </c>
      <c r="AD54" s="25">
        <f t="shared" si="267"/>
        <v>0</v>
      </c>
    </row>
    <row r="55" ht="20.25" customHeight="1">
      <c r="A55" s="12" t="s">
        <v>68</v>
      </c>
      <c r="B55" s="13" t="s">
        <v>0</v>
      </c>
      <c r="C55" s="14">
        <v>1451972.0</v>
      </c>
      <c r="D55" s="15">
        <v>4744.27</v>
      </c>
      <c r="E55" s="14">
        <v>173394.0</v>
      </c>
      <c r="F55" s="15">
        <v>6890.34</v>
      </c>
      <c r="G55" s="16"/>
      <c r="H55" s="14"/>
      <c r="I55" s="15"/>
      <c r="J55" s="14"/>
      <c r="K55" s="15"/>
      <c r="L55" s="17">
        <f t="shared" ref="L55:O55" si="268">SUM(C55+G55)</f>
        <v>1451972</v>
      </c>
      <c r="M55" s="18">
        <f t="shared" si="268"/>
        <v>4744.27</v>
      </c>
      <c r="N55" s="19">
        <f t="shared" si="268"/>
        <v>173394</v>
      </c>
      <c r="O55" s="18">
        <f t="shared" si="268"/>
        <v>6890.34</v>
      </c>
      <c r="P55" s="20">
        <f t="shared" si="7"/>
        <v>1625366</v>
      </c>
      <c r="Q55" s="21">
        <f t="shared" si="8"/>
        <v>11634.61</v>
      </c>
      <c r="R55" s="22"/>
      <c r="S55" s="23"/>
      <c r="T55" s="23"/>
      <c r="U55" s="24">
        <f t="shared" ref="U55:V55" si="269">S55-M55</f>
        <v>-4744.27</v>
      </c>
      <c r="V55" s="25">
        <f t="shared" si="269"/>
        <v>-173394</v>
      </c>
      <c r="W55" s="23"/>
      <c r="X55" s="23"/>
      <c r="Y55" s="24">
        <f t="shared" ref="Y55:Z55" si="270">W55-O55</f>
        <v>-6890.34</v>
      </c>
      <c r="Z55" s="25">
        <f t="shared" si="270"/>
        <v>-1625366</v>
      </c>
      <c r="AA55" s="26">
        <f t="shared" ref="AA55:AB55" si="271">SUM(U55+Y55)</f>
        <v>-11634.61</v>
      </c>
      <c r="AB55" s="27">
        <f t="shared" si="271"/>
        <v>-1798760</v>
      </c>
      <c r="AC55" s="28">
        <f t="shared" ref="AC55:AD55" si="272">S55+W55</f>
        <v>0</v>
      </c>
      <c r="AD55" s="25">
        <f t="shared" si="272"/>
        <v>0</v>
      </c>
    </row>
    <row r="56" ht="20.25" customHeight="1">
      <c r="A56" s="12" t="s">
        <v>69</v>
      </c>
      <c r="B56" s="13" t="s">
        <v>30</v>
      </c>
      <c r="C56" s="14">
        <v>725986.0</v>
      </c>
      <c r="D56" s="15">
        <v>2350.34</v>
      </c>
      <c r="E56" s="14">
        <v>86697.0</v>
      </c>
      <c r="F56" s="15">
        <v>3062.59</v>
      </c>
      <c r="G56" s="16"/>
      <c r="H56" s="14"/>
      <c r="I56" s="15"/>
      <c r="J56" s="14"/>
      <c r="K56" s="15"/>
      <c r="L56" s="17">
        <f t="shared" ref="L56:O56" si="273">SUM(C56+G56)</f>
        <v>725986</v>
      </c>
      <c r="M56" s="18">
        <f t="shared" si="273"/>
        <v>2350.34</v>
      </c>
      <c r="N56" s="19">
        <f t="shared" si="273"/>
        <v>86697</v>
      </c>
      <c r="O56" s="18">
        <f t="shared" si="273"/>
        <v>3062.59</v>
      </c>
      <c r="P56" s="20">
        <f t="shared" si="7"/>
        <v>812683</v>
      </c>
      <c r="Q56" s="21">
        <f t="shared" si="8"/>
        <v>5412.93</v>
      </c>
      <c r="R56" s="22"/>
      <c r="S56" s="23"/>
      <c r="T56" s="23"/>
      <c r="U56" s="24">
        <f t="shared" ref="U56:V56" si="274">S56-M56</f>
        <v>-2350.34</v>
      </c>
      <c r="V56" s="25">
        <f t="shared" si="274"/>
        <v>-86697</v>
      </c>
      <c r="W56" s="23"/>
      <c r="X56" s="23"/>
      <c r="Y56" s="24">
        <f t="shared" ref="Y56:Z56" si="275">W56-O56</f>
        <v>-3062.59</v>
      </c>
      <c r="Z56" s="25">
        <f t="shared" si="275"/>
        <v>-812683</v>
      </c>
      <c r="AA56" s="26">
        <f t="shared" ref="AA56:AB56" si="276">SUM(U56+Y56)</f>
        <v>-5412.93</v>
      </c>
      <c r="AB56" s="27">
        <f t="shared" si="276"/>
        <v>-899380</v>
      </c>
      <c r="AC56" s="28">
        <f t="shared" ref="AC56:AD56" si="277">S56+W56</f>
        <v>0</v>
      </c>
      <c r="AD56" s="25">
        <f t="shared" si="277"/>
        <v>0</v>
      </c>
    </row>
    <row r="57" ht="20.25" customHeight="1">
      <c r="A57" s="32" t="s">
        <v>70</v>
      </c>
      <c r="B57" s="29" t="s">
        <v>0</v>
      </c>
      <c r="C57" s="14">
        <v>1273393.0</v>
      </c>
      <c r="D57" s="15">
        <v>5419.54</v>
      </c>
      <c r="E57" s="14">
        <v>168913.0</v>
      </c>
      <c r="F57" s="15">
        <v>9083.0</v>
      </c>
      <c r="G57" s="16"/>
      <c r="H57" s="14"/>
      <c r="I57" s="15"/>
      <c r="J57" s="14"/>
      <c r="K57" s="15"/>
      <c r="L57" s="17">
        <f t="shared" ref="L57:O57" si="278">SUM(C57+G57)</f>
        <v>1273393</v>
      </c>
      <c r="M57" s="18">
        <f t="shared" si="278"/>
        <v>5419.54</v>
      </c>
      <c r="N57" s="19">
        <f t="shared" si="278"/>
        <v>168913</v>
      </c>
      <c r="O57" s="18">
        <f t="shared" si="278"/>
        <v>9083</v>
      </c>
      <c r="P57" s="20">
        <f t="shared" si="7"/>
        <v>1442306</v>
      </c>
      <c r="Q57" s="21">
        <f t="shared" si="8"/>
        <v>14502.54</v>
      </c>
      <c r="R57" s="22"/>
      <c r="S57" s="23"/>
      <c r="T57" s="23"/>
      <c r="U57" s="24">
        <f t="shared" ref="U57:V57" si="279">S57-M57</f>
        <v>-5419.54</v>
      </c>
      <c r="V57" s="25">
        <f t="shared" si="279"/>
        <v>-168913</v>
      </c>
      <c r="W57" s="23"/>
      <c r="X57" s="23"/>
      <c r="Y57" s="24">
        <f t="shared" ref="Y57:Z57" si="280">W57-O57</f>
        <v>-9083</v>
      </c>
      <c r="Z57" s="25">
        <f t="shared" si="280"/>
        <v>-1442306</v>
      </c>
      <c r="AA57" s="26">
        <f t="shared" ref="AA57:AB57" si="281">SUM(U57+Y57)</f>
        <v>-14502.54</v>
      </c>
      <c r="AB57" s="27">
        <f t="shared" si="281"/>
        <v>-1611219</v>
      </c>
      <c r="AC57" s="28">
        <f t="shared" ref="AC57:AD57" si="282">S57+W57</f>
        <v>0</v>
      </c>
      <c r="AD57" s="25">
        <f t="shared" si="282"/>
        <v>0</v>
      </c>
    </row>
    <row r="58" ht="20.25" customHeight="1">
      <c r="A58" s="32" t="s">
        <v>70</v>
      </c>
      <c r="B58" s="29" t="s">
        <v>46</v>
      </c>
      <c r="C58" s="14">
        <v>636695.0</v>
      </c>
      <c r="D58" s="15">
        <v>2604.9</v>
      </c>
      <c r="E58" s="14">
        <v>84457.0</v>
      </c>
      <c r="F58" s="15">
        <v>4003.54</v>
      </c>
      <c r="G58" s="33"/>
      <c r="H58" s="34"/>
      <c r="I58" s="35"/>
      <c r="J58" s="34"/>
      <c r="K58" s="35"/>
      <c r="L58" s="17">
        <f t="shared" ref="L58:O58" si="283">SUM(C58+G58)</f>
        <v>636695</v>
      </c>
      <c r="M58" s="18">
        <f t="shared" si="283"/>
        <v>2604.9</v>
      </c>
      <c r="N58" s="19">
        <f t="shared" si="283"/>
        <v>84457</v>
      </c>
      <c r="O58" s="18">
        <f t="shared" si="283"/>
        <v>4003.54</v>
      </c>
      <c r="P58" s="20">
        <f t="shared" si="7"/>
        <v>721152</v>
      </c>
      <c r="Q58" s="21">
        <f t="shared" si="8"/>
        <v>6608.44</v>
      </c>
      <c r="R58" s="22"/>
      <c r="S58" s="23"/>
      <c r="T58" s="23"/>
      <c r="U58" s="24">
        <f t="shared" ref="U58:V58" si="284">S58-M58</f>
        <v>-2604.9</v>
      </c>
      <c r="V58" s="25">
        <f t="shared" si="284"/>
        <v>-84457</v>
      </c>
      <c r="W58" s="23"/>
      <c r="X58" s="23"/>
      <c r="Y58" s="24">
        <f t="shared" ref="Y58:Z58" si="285">W58-O58</f>
        <v>-4003.54</v>
      </c>
      <c r="Z58" s="25">
        <f t="shared" si="285"/>
        <v>-721152</v>
      </c>
      <c r="AA58" s="26">
        <f t="shared" ref="AA58:AB58" si="286">SUM(U58+Y58)</f>
        <v>-6608.44</v>
      </c>
      <c r="AB58" s="27">
        <f t="shared" si="286"/>
        <v>-805609</v>
      </c>
      <c r="AC58" s="28">
        <f t="shared" ref="AC58:AD58" si="287">S58+W58</f>
        <v>0</v>
      </c>
      <c r="AD58" s="25">
        <f t="shared" si="287"/>
        <v>0</v>
      </c>
    </row>
    <row r="59" ht="20.25" customHeight="1">
      <c r="A59" s="32" t="s">
        <v>71</v>
      </c>
      <c r="B59" s="29" t="s">
        <v>0</v>
      </c>
      <c r="C59" s="14">
        <v>3414358.0</v>
      </c>
      <c r="D59" s="15">
        <v>12398.4</v>
      </c>
      <c r="E59" s="14">
        <v>214088.0</v>
      </c>
      <c r="F59" s="15">
        <v>9280.36</v>
      </c>
      <c r="G59" s="16"/>
      <c r="H59" s="14"/>
      <c r="I59" s="15"/>
      <c r="J59" s="14"/>
      <c r="K59" s="15"/>
      <c r="L59" s="17">
        <f t="shared" ref="L59:O59" si="288">SUM(C59+G59)</f>
        <v>3414358</v>
      </c>
      <c r="M59" s="18">
        <f t="shared" si="288"/>
        <v>12398.4</v>
      </c>
      <c r="N59" s="19">
        <f t="shared" si="288"/>
        <v>214088</v>
      </c>
      <c r="O59" s="18">
        <f t="shared" si="288"/>
        <v>9280.36</v>
      </c>
      <c r="P59" s="20">
        <f t="shared" si="7"/>
        <v>3628446</v>
      </c>
      <c r="Q59" s="21">
        <f t="shared" si="8"/>
        <v>21678.76</v>
      </c>
      <c r="R59" s="22"/>
      <c r="S59" s="23"/>
      <c r="T59" s="23"/>
      <c r="U59" s="24">
        <f t="shared" ref="U59:V59" si="289">S59-M59</f>
        <v>-12398.4</v>
      </c>
      <c r="V59" s="25">
        <f t="shared" si="289"/>
        <v>-214088</v>
      </c>
      <c r="W59" s="23"/>
      <c r="X59" s="23"/>
      <c r="Y59" s="24">
        <f t="shared" ref="Y59:Z59" si="290">W59-O59</f>
        <v>-9280.36</v>
      </c>
      <c r="Z59" s="25">
        <f t="shared" si="290"/>
        <v>-3628446</v>
      </c>
      <c r="AA59" s="26">
        <f t="shared" ref="AA59:AB59" si="291">SUM(U59+Y59)</f>
        <v>-21678.76</v>
      </c>
      <c r="AB59" s="27">
        <f t="shared" si="291"/>
        <v>-3842534</v>
      </c>
      <c r="AC59" s="28">
        <f t="shared" ref="AC59:AD59" si="292">S59+W59</f>
        <v>0</v>
      </c>
      <c r="AD59" s="25">
        <f t="shared" si="292"/>
        <v>0</v>
      </c>
    </row>
    <row r="60" ht="20.25" customHeight="1">
      <c r="A60" s="32" t="s">
        <v>71</v>
      </c>
      <c r="B60" s="29" t="s">
        <v>40</v>
      </c>
      <c r="C60" s="14">
        <v>1707175.0</v>
      </c>
      <c r="D60" s="15">
        <v>6018.64</v>
      </c>
      <c r="E60" s="14">
        <v>107045.0</v>
      </c>
      <c r="F60" s="15">
        <v>4090.84</v>
      </c>
      <c r="G60" s="33"/>
      <c r="H60" s="34"/>
      <c r="I60" s="35"/>
      <c r="J60" s="34"/>
      <c r="K60" s="35"/>
      <c r="L60" s="17">
        <f t="shared" ref="L60:O60" si="293">SUM(C60+G60)</f>
        <v>1707175</v>
      </c>
      <c r="M60" s="18">
        <f t="shared" si="293"/>
        <v>6018.64</v>
      </c>
      <c r="N60" s="19">
        <f t="shared" si="293"/>
        <v>107045</v>
      </c>
      <c r="O60" s="18">
        <f t="shared" si="293"/>
        <v>4090.84</v>
      </c>
      <c r="P60" s="20">
        <f t="shared" si="7"/>
        <v>1814220</v>
      </c>
      <c r="Q60" s="21">
        <f t="shared" si="8"/>
        <v>10109.48</v>
      </c>
      <c r="R60" s="22"/>
      <c r="S60" s="23"/>
      <c r="T60" s="23"/>
      <c r="U60" s="24">
        <f t="shared" ref="U60:V60" si="294">S60-M60</f>
        <v>-6018.64</v>
      </c>
      <c r="V60" s="25">
        <f t="shared" si="294"/>
        <v>-107045</v>
      </c>
      <c r="W60" s="23"/>
      <c r="X60" s="23"/>
      <c r="Y60" s="24">
        <f t="shared" ref="Y60:Z60" si="295">W60-O60</f>
        <v>-4090.84</v>
      </c>
      <c r="Z60" s="25">
        <f t="shared" si="295"/>
        <v>-1814220</v>
      </c>
      <c r="AA60" s="26">
        <f t="shared" ref="AA60:AB60" si="296">SUM(U60+Y60)</f>
        <v>-10109.48</v>
      </c>
      <c r="AB60" s="27">
        <f t="shared" si="296"/>
        <v>-1921265</v>
      </c>
      <c r="AC60" s="28">
        <f t="shared" ref="AC60:AD60" si="297">S60+W60</f>
        <v>0</v>
      </c>
      <c r="AD60" s="25">
        <f t="shared" si="297"/>
        <v>0</v>
      </c>
    </row>
    <row r="61" ht="20.25" customHeight="1">
      <c r="A61" s="12" t="s">
        <v>72</v>
      </c>
      <c r="B61" s="29" t="s">
        <v>0</v>
      </c>
      <c r="C61" s="14">
        <v>1.4032452E7</v>
      </c>
      <c r="D61" s="15">
        <v>49585.54</v>
      </c>
      <c r="E61" s="14">
        <v>759678.0</v>
      </c>
      <c r="F61" s="15">
        <v>39850.73</v>
      </c>
      <c r="G61" s="16"/>
      <c r="H61" s="14"/>
      <c r="I61" s="15"/>
      <c r="J61" s="14"/>
      <c r="K61" s="15"/>
      <c r="L61" s="17">
        <f t="shared" ref="L61:O61" si="298">SUM(C61+G61)</f>
        <v>14032452</v>
      </c>
      <c r="M61" s="18">
        <f t="shared" si="298"/>
        <v>49585.54</v>
      </c>
      <c r="N61" s="19">
        <f t="shared" si="298"/>
        <v>759678</v>
      </c>
      <c r="O61" s="18">
        <f t="shared" si="298"/>
        <v>39850.73</v>
      </c>
      <c r="P61" s="20">
        <f t="shared" si="7"/>
        <v>14792130</v>
      </c>
      <c r="Q61" s="21">
        <f t="shared" si="8"/>
        <v>89436.27</v>
      </c>
      <c r="R61" s="22"/>
      <c r="S61" s="23"/>
      <c r="T61" s="23"/>
      <c r="U61" s="24">
        <f t="shared" ref="U61:V61" si="299">S61-M61</f>
        <v>-49585.54</v>
      </c>
      <c r="V61" s="25">
        <f t="shared" si="299"/>
        <v>-759678</v>
      </c>
      <c r="W61" s="23"/>
      <c r="X61" s="23"/>
      <c r="Y61" s="24">
        <f t="shared" ref="Y61:Z61" si="300">W61-O61</f>
        <v>-39850.73</v>
      </c>
      <c r="Z61" s="25">
        <f t="shared" si="300"/>
        <v>-14792130</v>
      </c>
      <c r="AA61" s="26">
        <f t="shared" ref="AA61:AB61" si="301">SUM(U61+Y61)</f>
        <v>-89436.27</v>
      </c>
      <c r="AB61" s="27">
        <f t="shared" si="301"/>
        <v>-15551808</v>
      </c>
      <c r="AC61" s="28">
        <f t="shared" ref="AC61:AD61" si="302">S61+W61</f>
        <v>0</v>
      </c>
      <c r="AD61" s="25">
        <f t="shared" si="302"/>
        <v>0</v>
      </c>
    </row>
    <row r="62" ht="20.25" customHeight="1">
      <c r="A62" s="12" t="s">
        <v>73</v>
      </c>
      <c r="B62" s="29" t="s">
        <v>40</v>
      </c>
      <c r="C62" s="14">
        <v>7016256.0</v>
      </c>
      <c r="D62" s="15">
        <v>24199.56</v>
      </c>
      <c r="E62" s="14">
        <v>379849.0</v>
      </c>
      <c r="F62" s="15">
        <v>17437.9</v>
      </c>
      <c r="G62" s="16"/>
      <c r="H62" s="14"/>
      <c r="I62" s="15"/>
      <c r="J62" s="14"/>
      <c r="K62" s="15"/>
      <c r="L62" s="17">
        <f t="shared" ref="L62:O62" si="303">SUM(C62+G62)</f>
        <v>7016256</v>
      </c>
      <c r="M62" s="18">
        <f t="shared" si="303"/>
        <v>24199.56</v>
      </c>
      <c r="N62" s="19">
        <f t="shared" si="303"/>
        <v>379849</v>
      </c>
      <c r="O62" s="18">
        <f t="shared" si="303"/>
        <v>17437.9</v>
      </c>
      <c r="P62" s="20">
        <f t="shared" si="7"/>
        <v>7396105</v>
      </c>
      <c r="Q62" s="21">
        <f t="shared" si="8"/>
        <v>41637.46</v>
      </c>
      <c r="R62" s="22"/>
      <c r="S62" s="23"/>
      <c r="T62" s="23"/>
      <c r="U62" s="24">
        <f t="shared" ref="U62:V62" si="304">S62-M62</f>
        <v>-24199.56</v>
      </c>
      <c r="V62" s="25">
        <f t="shared" si="304"/>
        <v>-379849</v>
      </c>
      <c r="W62" s="23"/>
      <c r="X62" s="23"/>
      <c r="Y62" s="24">
        <f t="shared" ref="Y62:Z62" si="305">W62-O62</f>
        <v>-17437.9</v>
      </c>
      <c r="Z62" s="25">
        <f t="shared" si="305"/>
        <v>-7396105</v>
      </c>
      <c r="AA62" s="26">
        <f t="shared" ref="AA62:AB62" si="306">SUM(U62+Y62)</f>
        <v>-41637.46</v>
      </c>
      <c r="AB62" s="27">
        <f t="shared" si="306"/>
        <v>-7775954</v>
      </c>
      <c r="AC62" s="28">
        <f t="shared" ref="AC62:AD62" si="307">S62+W62</f>
        <v>0</v>
      </c>
      <c r="AD62" s="25">
        <f t="shared" si="307"/>
        <v>0</v>
      </c>
    </row>
    <row r="63" ht="20.25" customHeight="1">
      <c r="A63" s="32" t="s">
        <v>74</v>
      </c>
      <c r="B63" s="29" t="s">
        <v>0</v>
      </c>
      <c r="C63" s="14">
        <v>760294.0</v>
      </c>
      <c r="D63" s="15">
        <v>3166.56</v>
      </c>
      <c r="E63" s="14">
        <v>43385.0</v>
      </c>
      <c r="F63" s="15">
        <v>1780.49</v>
      </c>
      <c r="G63" s="16"/>
      <c r="H63" s="14"/>
      <c r="I63" s="15"/>
      <c r="J63" s="14"/>
      <c r="K63" s="15"/>
      <c r="L63" s="17">
        <f t="shared" ref="L63:O63" si="308">SUM(C63+G63)</f>
        <v>760294</v>
      </c>
      <c r="M63" s="18">
        <f t="shared" si="308"/>
        <v>3166.56</v>
      </c>
      <c r="N63" s="19">
        <f t="shared" si="308"/>
        <v>43385</v>
      </c>
      <c r="O63" s="18">
        <f t="shared" si="308"/>
        <v>1780.49</v>
      </c>
      <c r="P63" s="20">
        <f t="shared" si="7"/>
        <v>803679</v>
      </c>
      <c r="Q63" s="21">
        <f t="shared" si="8"/>
        <v>4947.05</v>
      </c>
      <c r="R63" s="22"/>
      <c r="S63" s="23"/>
      <c r="T63" s="23"/>
      <c r="U63" s="24">
        <f t="shared" ref="U63:V63" si="309">S63-M63</f>
        <v>-3166.56</v>
      </c>
      <c r="V63" s="25">
        <f t="shared" si="309"/>
        <v>-43385</v>
      </c>
      <c r="W63" s="23"/>
      <c r="X63" s="23"/>
      <c r="Y63" s="24">
        <f t="shared" ref="Y63:Z63" si="310">W63-O63</f>
        <v>-1780.49</v>
      </c>
      <c r="Z63" s="25">
        <f t="shared" si="310"/>
        <v>-803679</v>
      </c>
      <c r="AA63" s="26">
        <f t="shared" ref="AA63:AB63" si="311">SUM(U63+Y63)</f>
        <v>-4947.05</v>
      </c>
      <c r="AB63" s="27">
        <f t="shared" si="311"/>
        <v>-847064</v>
      </c>
      <c r="AC63" s="28">
        <f t="shared" ref="AC63:AD63" si="312">S63+W63</f>
        <v>0</v>
      </c>
      <c r="AD63" s="25">
        <f t="shared" si="312"/>
        <v>0</v>
      </c>
    </row>
    <row r="64" ht="20.25" customHeight="1">
      <c r="A64" s="32" t="s">
        <v>74</v>
      </c>
      <c r="B64" s="29" t="s">
        <v>40</v>
      </c>
      <c r="C64" s="14">
        <v>380151.0</v>
      </c>
      <c r="D64" s="15">
        <v>1326.39</v>
      </c>
      <c r="E64" s="14">
        <v>21694.0</v>
      </c>
      <c r="F64" s="15">
        <v>797.59</v>
      </c>
      <c r="G64" s="33"/>
      <c r="H64" s="34"/>
      <c r="I64" s="35"/>
      <c r="J64" s="34"/>
      <c r="K64" s="35"/>
      <c r="L64" s="17">
        <f t="shared" ref="L64:O64" si="313">SUM(C64+G64)</f>
        <v>380151</v>
      </c>
      <c r="M64" s="18">
        <f t="shared" si="313"/>
        <v>1326.39</v>
      </c>
      <c r="N64" s="19">
        <f t="shared" si="313"/>
        <v>21694</v>
      </c>
      <c r="O64" s="18">
        <f t="shared" si="313"/>
        <v>797.59</v>
      </c>
      <c r="P64" s="20">
        <f t="shared" si="7"/>
        <v>401845</v>
      </c>
      <c r="Q64" s="21">
        <f t="shared" si="8"/>
        <v>2123.98</v>
      </c>
      <c r="R64" s="22"/>
      <c r="S64" s="23"/>
      <c r="T64" s="23"/>
      <c r="U64" s="24">
        <f t="shared" ref="U64:V64" si="314">S64-M64</f>
        <v>-1326.39</v>
      </c>
      <c r="V64" s="25">
        <f t="shared" si="314"/>
        <v>-21694</v>
      </c>
      <c r="W64" s="23"/>
      <c r="X64" s="23"/>
      <c r="Y64" s="24">
        <f t="shared" ref="Y64:Z64" si="315">W64-O64</f>
        <v>-797.59</v>
      </c>
      <c r="Z64" s="25">
        <f t="shared" si="315"/>
        <v>-401845</v>
      </c>
      <c r="AA64" s="26">
        <f t="shared" ref="AA64:AB64" si="316">SUM(U64+Y64)</f>
        <v>-2123.98</v>
      </c>
      <c r="AB64" s="27">
        <f t="shared" si="316"/>
        <v>-423539</v>
      </c>
      <c r="AC64" s="28">
        <f t="shared" ref="AC64:AD64" si="317">S64+W64</f>
        <v>0</v>
      </c>
      <c r="AD64" s="25">
        <f t="shared" si="317"/>
        <v>0</v>
      </c>
    </row>
    <row r="65" ht="20.25" customHeight="1">
      <c r="A65" s="32" t="s">
        <v>75</v>
      </c>
      <c r="B65" s="29" t="s">
        <v>0</v>
      </c>
      <c r="C65" s="14"/>
      <c r="D65" s="15"/>
      <c r="E65" s="14"/>
      <c r="F65" s="15"/>
      <c r="G65" s="16"/>
      <c r="H65" s="14"/>
      <c r="I65" s="15"/>
      <c r="J65" s="14"/>
      <c r="K65" s="15"/>
      <c r="L65" s="17">
        <f t="shared" ref="L65:O65" si="318">SUM(C65+G65)</f>
        <v>0</v>
      </c>
      <c r="M65" s="18">
        <f t="shared" si="318"/>
        <v>0</v>
      </c>
      <c r="N65" s="19">
        <f t="shared" si="318"/>
        <v>0</v>
      </c>
      <c r="O65" s="18">
        <f t="shared" si="318"/>
        <v>0</v>
      </c>
      <c r="P65" s="20">
        <f t="shared" si="7"/>
        <v>0</v>
      </c>
      <c r="Q65" s="21">
        <f t="shared" si="8"/>
        <v>0</v>
      </c>
      <c r="R65" s="22"/>
      <c r="S65" s="23"/>
      <c r="T65" s="23"/>
      <c r="U65" s="24">
        <f t="shared" ref="U65:V65" si="319">S65-M65</f>
        <v>0</v>
      </c>
      <c r="V65" s="25">
        <f t="shared" si="319"/>
        <v>0</v>
      </c>
      <c r="W65" s="23"/>
      <c r="X65" s="23"/>
      <c r="Y65" s="24">
        <f t="shared" ref="Y65:Z65" si="320">W65-O65</f>
        <v>0</v>
      </c>
      <c r="Z65" s="25">
        <f t="shared" si="320"/>
        <v>0</v>
      </c>
      <c r="AA65" s="26">
        <f t="shared" ref="AA65:AB65" si="321">SUM(U65+Y65)</f>
        <v>0</v>
      </c>
      <c r="AB65" s="27">
        <f t="shared" si="321"/>
        <v>0</v>
      </c>
      <c r="AC65" s="28">
        <f t="shared" ref="AC65:AD65" si="322">S65+W65</f>
        <v>0</v>
      </c>
      <c r="AD65" s="25">
        <f t="shared" si="322"/>
        <v>0</v>
      </c>
    </row>
    <row r="66" ht="20.25" customHeight="1">
      <c r="A66" s="32" t="s">
        <v>75</v>
      </c>
      <c r="B66" s="29" t="s">
        <v>40</v>
      </c>
      <c r="C66" s="14"/>
      <c r="D66" s="15"/>
      <c r="E66" s="39"/>
      <c r="F66" s="15"/>
      <c r="G66" s="33"/>
      <c r="H66" s="34"/>
      <c r="I66" s="35"/>
      <c r="J66" s="34"/>
      <c r="K66" s="35"/>
      <c r="L66" s="17">
        <f t="shared" ref="L66:O66" si="323">SUM(C66+G66)</f>
        <v>0</v>
      </c>
      <c r="M66" s="18">
        <f t="shared" si="323"/>
        <v>0</v>
      </c>
      <c r="N66" s="19">
        <f t="shared" si="323"/>
        <v>0</v>
      </c>
      <c r="O66" s="18">
        <f t="shared" si="323"/>
        <v>0</v>
      </c>
      <c r="P66" s="20">
        <f t="shared" si="7"/>
        <v>0</v>
      </c>
      <c r="Q66" s="21">
        <f t="shared" si="8"/>
        <v>0</v>
      </c>
      <c r="R66" s="22"/>
      <c r="S66" s="23"/>
      <c r="T66" s="23"/>
      <c r="U66" s="24">
        <f t="shared" ref="U66:V66" si="324">S66-M66</f>
        <v>0</v>
      </c>
      <c r="V66" s="25">
        <f t="shared" si="324"/>
        <v>0</v>
      </c>
      <c r="W66" s="23"/>
      <c r="X66" s="23"/>
      <c r="Y66" s="24">
        <f t="shared" ref="Y66:Z66" si="325">W66-O66</f>
        <v>0</v>
      </c>
      <c r="Z66" s="25">
        <f t="shared" si="325"/>
        <v>0</v>
      </c>
      <c r="AA66" s="26">
        <f t="shared" ref="AA66:AB66" si="326">SUM(U66+Y66)</f>
        <v>0</v>
      </c>
      <c r="AB66" s="27">
        <f t="shared" si="326"/>
        <v>0</v>
      </c>
      <c r="AC66" s="28">
        <f t="shared" ref="AC66:AD66" si="327">S66+W66</f>
        <v>0</v>
      </c>
      <c r="AD66" s="25">
        <f t="shared" si="327"/>
        <v>0</v>
      </c>
    </row>
    <row r="67" ht="20.25" customHeight="1">
      <c r="A67" s="32" t="s">
        <v>76</v>
      </c>
      <c r="B67" s="29" t="s">
        <v>0</v>
      </c>
      <c r="C67" s="39">
        <v>5824997.0</v>
      </c>
      <c r="D67" s="15">
        <v>23127.39</v>
      </c>
      <c r="E67" s="14">
        <v>147462.0</v>
      </c>
      <c r="F67" s="15">
        <v>8748.76</v>
      </c>
      <c r="G67" s="33"/>
      <c r="H67" s="34"/>
      <c r="I67" s="35"/>
      <c r="J67" s="34"/>
      <c r="K67" s="35"/>
      <c r="L67" s="17">
        <f t="shared" ref="L67:O67" si="328">SUM(C67+G67)</f>
        <v>5824997</v>
      </c>
      <c r="M67" s="18">
        <f t="shared" si="328"/>
        <v>23127.39</v>
      </c>
      <c r="N67" s="19">
        <f t="shared" si="328"/>
        <v>147462</v>
      </c>
      <c r="O67" s="18">
        <f t="shared" si="328"/>
        <v>8748.76</v>
      </c>
      <c r="P67" s="20">
        <f t="shared" si="7"/>
        <v>5972459</v>
      </c>
      <c r="Q67" s="21">
        <f t="shared" si="8"/>
        <v>31876.15</v>
      </c>
      <c r="R67" s="22"/>
      <c r="S67" s="23"/>
      <c r="T67" s="23"/>
      <c r="U67" s="24">
        <f t="shared" ref="U67:V67" si="329">S67-M67</f>
        <v>-23127.39</v>
      </c>
      <c r="V67" s="25">
        <f t="shared" si="329"/>
        <v>-147462</v>
      </c>
      <c r="W67" s="23"/>
      <c r="X67" s="23"/>
      <c r="Y67" s="24">
        <f t="shared" ref="Y67:Z67" si="330">W67-O67</f>
        <v>-8748.76</v>
      </c>
      <c r="Z67" s="25">
        <f t="shared" si="330"/>
        <v>-5972459</v>
      </c>
      <c r="AA67" s="26">
        <f t="shared" ref="AA67:AB67" si="331">SUM(U67+Y67)</f>
        <v>-31876.15</v>
      </c>
      <c r="AB67" s="27">
        <f t="shared" si="331"/>
        <v>-6119921</v>
      </c>
      <c r="AC67" s="28">
        <f t="shared" ref="AC67:AD67" si="332">S67+W67</f>
        <v>0</v>
      </c>
      <c r="AD67" s="25">
        <f t="shared" si="332"/>
        <v>0</v>
      </c>
    </row>
    <row r="68" ht="20.25" customHeight="1">
      <c r="A68" s="32" t="s">
        <v>76</v>
      </c>
      <c r="B68" s="29" t="s">
        <v>40</v>
      </c>
      <c r="C68" s="14">
        <v>2912490.0</v>
      </c>
      <c r="D68" s="15">
        <v>10909.46</v>
      </c>
      <c r="E68" s="14">
        <v>73734.0</v>
      </c>
      <c r="F68" s="15">
        <v>3580.52</v>
      </c>
      <c r="G68" s="33"/>
      <c r="H68" s="34"/>
      <c r="I68" s="35"/>
      <c r="J68" s="34"/>
      <c r="K68" s="35"/>
      <c r="L68" s="17">
        <f t="shared" ref="L68:O68" si="333">SUM(C68+G68)</f>
        <v>2912490</v>
      </c>
      <c r="M68" s="18">
        <f t="shared" si="333"/>
        <v>10909.46</v>
      </c>
      <c r="N68" s="19">
        <f t="shared" si="333"/>
        <v>73734</v>
      </c>
      <c r="O68" s="18">
        <f t="shared" si="333"/>
        <v>3580.52</v>
      </c>
      <c r="P68" s="20">
        <f t="shared" si="7"/>
        <v>2986224</v>
      </c>
      <c r="Q68" s="21">
        <f t="shared" si="8"/>
        <v>14489.98</v>
      </c>
      <c r="R68" s="22"/>
      <c r="S68" s="23"/>
      <c r="T68" s="23"/>
      <c r="U68" s="24">
        <f t="shared" ref="U68:V68" si="334">S68-M68</f>
        <v>-10909.46</v>
      </c>
      <c r="V68" s="25">
        <f t="shared" si="334"/>
        <v>-73734</v>
      </c>
      <c r="W68" s="23"/>
      <c r="X68" s="23"/>
      <c r="Y68" s="24">
        <f t="shared" ref="Y68:Z68" si="335">W68-O68</f>
        <v>-3580.52</v>
      </c>
      <c r="Z68" s="25">
        <f t="shared" si="335"/>
        <v>-2986224</v>
      </c>
      <c r="AA68" s="26">
        <f t="shared" ref="AA68:AB68" si="336">SUM(U68+Y68)</f>
        <v>-14489.98</v>
      </c>
      <c r="AB68" s="27">
        <f t="shared" si="336"/>
        <v>-3059958</v>
      </c>
      <c r="AC68" s="28">
        <f t="shared" ref="AC68:AD68" si="337">S68+W68</f>
        <v>0</v>
      </c>
      <c r="AD68" s="25">
        <f t="shared" si="337"/>
        <v>0</v>
      </c>
    </row>
    <row r="69" ht="20.25" customHeight="1">
      <c r="A69" s="12" t="s">
        <v>77</v>
      </c>
      <c r="B69" s="13" t="s">
        <v>78</v>
      </c>
      <c r="C69" s="14"/>
      <c r="D69" s="15"/>
      <c r="E69" s="14"/>
      <c r="F69" s="15"/>
      <c r="G69" s="33"/>
      <c r="H69" s="34"/>
      <c r="I69" s="35"/>
      <c r="J69" s="34"/>
      <c r="K69" s="35"/>
      <c r="L69" s="17">
        <f t="shared" ref="L69:O69" si="338">SUM(C69+G69)</f>
        <v>0</v>
      </c>
      <c r="M69" s="18">
        <f t="shared" si="338"/>
        <v>0</v>
      </c>
      <c r="N69" s="19">
        <f t="shared" si="338"/>
        <v>0</v>
      </c>
      <c r="O69" s="18">
        <f t="shared" si="338"/>
        <v>0</v>
      </c>
      <c r="P69" s="20">
        <f t="shared" si="7"/>
        <v>0</v>
      </c>
      <c r="Q69" s="21">
        <f t="shared" si="8"/>
        <v>0</v>
      </c>
      <c r="R69" s="22"/>
      <c r="S69" s="23"/>
      <c r="T69" s="23"/>
      <c r="U69" s="24">
        <f t="shared" ref="U69:V69" si="339">S69-M69</f>
        <v>0</v>
      </c>
      <c r="V69" s="25">
        <f t="shared" si="339"/>
        <v>0</v>
      </c>
      <c r="W69" s="23"/>
      <c r="X69" s="23"/>
      <c r="Y69" s="24">
        <f t="shared" ref="Y69:Z69" si="340">W69-O69</f>
        <v>0</v>
      </c>
      <c r="Z69" s="25">
        <f t="shared" si="340"/>
        <v>0</v>
      </c>
      <c r="AA69" s="26">
        <f t="shared" ref="AA69:AB69" si="341">SUM(U69+Y69)</f>
        <v>0</v>
      </c>
      <c r="AB69" s="27">
        <f t="shared" si="341"/>
        <v>0</v>
      </c>
      <c r="AC69" s="28">
        <f t="shared" ref="AC69:AD69" si="342">S69+W69</f>
        <v>0</v>
      </c>
      <c r="AD69" s="25">
        <f t="shared" si="342"/>
        <v>0</v>
      </c>
    </row>
    <row r="70" ht="20.25" customHeight="1">
      <c r="A70" s="12" t="s">
        <v>79</v>
      </c>
      <c r="B70" s="13" t="s">
        <v>30</v>
      </c>
      <c r="C70" s="14"/>
      <c r="D70" s="15"/>
      <c r="E70" s="14"/>
      <c r="F70" s="15"/>
      <c r="G70" s="33"/>
      <c r="H70" s="34"/>
      <c r="I70" s="35"/>
      <c r="J70" s="34"/>
      <c r="K70" s="35"/>
      <c r="L70" s="17">
        <f t="shared" ref="L70:O70" si="343">SUM(C70+G70)</f>
        <v>0</v>
      </c>
      <c r="M70" s="18">
        <f t="shared" si="343"/>
        <v>0</v>
      </c>
      <c r="N70" s="19">
        <f t="shared" si="343"/>
        <v>0</v>
      </c>
      <c r="O70" s="18">
        <f t="shared" si="343"/>
        <v>0</v>
      </c>
      <c r="P70" s="20">
        <f t="shared" si="7"/>
        <v>0</v>
      </c>
      <c r="Q70" s="21">
        <f t="shared" si="8"/>
        <v>0</v>
      </c>
      <c r="R70" s="22"/>
      <c r="S70" s="23"/>
      <c r="T70" s="23"/>
      <c r="U70" s="24">
        <f t="shared" ref="U70:V70" si="344">S70-M70</f>
        <v>0</v>
      </c>
      <c r="V70" s="25">
        <f t="shared" si="344"/>
        <v>0</v>
      </c>
      <c r="W70" s="23"/>
      <c r="X70" s="23"/>
      <c r="Y70" s="24">
        <f t="shared" ref="Y70:Z70" si="345">W70-O70</f>
        <v>0</v>
      </c>
      <c r="Z70" s="25">
        <f t="shared" si="345"/>
        <v>0</v>
      </c>
      <c r="AA70" s="26">
        <f t="shared" ref="AA70:AB70" si="346">SUM(U70+Y70)</f>
        <v>0</v>
      </c>
      <c r="AB70" s="27">
        <f t="shared" si="346"/>
        <v>0</v>
      </c>
      <c r="AC70" s="28">
        <f t="shared" ref="AC70:AD70" si="347">S70+W70</f>
        <v>0</v>
      </c>
      <c r="AD70" s="25">
        <f t="shared" si="347"/>
        <v>0</v>
      </c>
    </row>
    <row r="71" ht="20.25" customHeight="1">
      <c r="A71" s="32" t="s">
        <v>80</v>
      </c>
      <c r="B71" s="29" t="s">
        <v>0</v>
      </c>
      <c r="C71" s="14"/>
      <c r="D71" s="15"/>
      <c r="E71" s="14"/>
      <c r="F71" s="15"/>
      <c r="G71" s="33"/>
      <c r="H71" s="34"/>
      <c r="I71" s="35"/>
      <c r="J71" s="34"/>
      <c r="K71" s="35"/>
      <c r="L71" s="17">
        <f t="shared" ref="L71:O71" si="348">SUM(C71+G71)</f>
        <v>0</v>
      </c>
      <c r="M71" s="18">
        <f t="shared" si="348"/>
        <v>0</v>
      </c>
      <c r="N71" s="19">
        <f t="shared" si="348"/>
        <v>0</v>
      </c>
      <c r="O71" s="18">
        <f t="shared" si="348"/>
        <v>0</v>
      </c>
      <c r="P71" s="20">
        <f t="shared" si="7"/>
        <v>0</v>
      </c>
      <c r="Q71" s="21">
        <f t="shared" si="8"/>
        <v>0</v>
      </c>
      <c r="R71" s="22"/>
      <c r="S71" s="23"/>
      <c r="T71" s="23"/>
      <c r="U71" s="24">
        <f t="shared" ref="U71:V71" si="349">S71-M71</f>
        <v>0</v>
      </c>
      <c r="V71" s="25">
        <f t="shared" si="349"/>
        <v>0</v>
      </c>
      <c r="W71" s="23"/>
      <c r="X71" s="23"/>
      <c r="Y71" s="24">
        <f t="shared" ref="Y71:Z71" si="350">W71-O71</f>
        <v>0</v>
      </c>
      <c r="Z71" s="25">
        <f t="shared" si="350"/>
        <v>0</v>
      </c>
      <c r="AA71" s="26">
        <f t="shared" ref="AA71:AB71" si="351">SUM(U71+Y71)</f>
        <v>0</v>
      </c>
      <c r="AB71" s="27">
        <f t="shared" si="351"/>
        <v>0</v>
      </c>
      <c r="AC71" s="28">
        <f t="shared" ref="AC71:AD71" si="352">S71+W71</f>
        <v>0</v>
      </c>
      <c r="AD71" s="25">
        <f t="shared" si="352"/>
        <v>0</v>
      </c>
    </row>
    <row r="72" ht="20.25" customHeight="1">
      <c r="A72" s="32" t="s">
        <v>80</v>
      </c>
      <c r="B72" s="29" t="s">
        <v>40</v>
      </c>
      <c r="C72" s="14"/>
      <c r="D72" s="15"/>
      <c r="E72" s="14"/>
      <c r="F72" s="15"/>
      <c r="G72" s="33"/>
      <c r="H72" s="34"/>
      <c r="I72" s="35"/>
      <c r="J72" s="34"/>
      <c r="K72" s="35"/>
      <c r="L72" s="17">
        <f t="shared" ref="L72:O72" si="353">SUM(C72+G72)</f>
        <v>0</v>
      </c>
      <c r="M72" s="18">
        <f t="shared" si="353"/>
        <v>0</v>
      </c>
      <c r="N72" s="19">
        <f t="shared" si="353"/>
        <v>0</v>
      </c>
      <c r="O72" s="18">
        <f t="shared" si="353"/>
        <v>0</v>
      </c>
      <c r="P72" s="20">
        <f t="shared" si="7"/>
        <v>0</v>
      </c>
      <c r="Q72" s="21">
        <f t="shared" si="8"/>
        <v>0</v>
      </c>
      <c r="R72" s="22"/>
      <c r="S72" s="23"/>
      <c r="T72" s="23"/>
      <c r="U72" s="24">
        <f t="shared" ref="U72:V72" si="354">S72-M72</f>
        <v>0</v>
      </c>
      <c r="V72" s="25">
        <f t="shared" si="354"/>
        <v>0</v>
      </c>
      <c r="W72" s="23"/>
      <c r="X72" s="23"/>
      <c r="Y72" s="24">
        <f t="shared" ref="Y72:Z72" si="355">W72-O72</f>
        <v>0</v>
      </c>
      <c r="Z72" s="25">
        <f t="shared" si="355"/>
        <v>0</v>
      </c>
      <c r="AA72" s="26">
        <f t="shared" ref="AA72:AB72" si="356">SUM(U72+Y72)</f>
        <v>0</v>
      </c>
      <c r="AB72" s="27">
        <f t="shared" si="356"/>
        <v>0</v>
      </c>
      <c r="AC72" s="28">
        <f t="shared" ref="AC72:AD72" si="357">S72+W72</f>
        <v>0</v>
      </c>
      <c r="AD72" s="25">
        <f t="shared" si="357"/>
        <v>0</v>
      </c>
    </row>
    <row r="73" ht="20.25" customHeight="1">
      <c r="A73" s="32" t="s">
        <v>81</v>
      </c>
      <c r="B73" s="29" t="s">
        <v>0</v>
      </c>
      <c r="C73" s="14">
        <v>1352393.0</v>
      </c>
      <c r="D73" s="15">
        <v>4904.55</v>
      </c>
      <c r="E73" s="14">
        <v>76226.0</v>
      </c>
      <c r="F73" s="15">
        <v>4148.68</v>
      </c>
      <c r="G73" s="16"/>
      <c r="H73" s="14"/>
      <c r="I73" s="15"/>
      <c r="J73" s="14"/>
      <c r="K73" s="15"/>
      <c r="L73" s="17">
        <f t="shared" ref="L73:O73" si="358">SUM(C73+G73)</f>
        <v>1352393</v>
      </c>
      <c r="M73" s="18">
        <f t="shared" si="358"/>
        <v>4904.55</v>
      </c>
      <c r="N73" s="19">
        <f t="shared" si="358"/>
        <v>76226</v>
      </c>
      <c r="O73" s="18">
        <f t="shared" si="358"/>
        <v>4148.68</v>
      </c>
      <c r="P73" s="20">
        <f t="shared" si="7"/>
        <v>1428619</v>
      </c>
      <c r="Q73" s="21">
        <f t="shared" si="8"/>
        <v>9053.23</v>
      </c>
      <c r="R73" s="22"/>
      <c r="S73" s="23"/>
      <c r="T73" s="23"/>
      <c r="U73" s="24">
        <f t="shared" ref="U73:V73" si="359">S73-M73</f>
        <v>-4904.55</v>
      </c>
      <c r="V73" s="25">
        <f t="shared" si="359"/>
        <v>-76226</v>
      </c>
      <c r="W73" s="23"/>
      <c r="X73" s="23"/>
      <c r="Y73" s="24">
        <f t="shared" ref="Y73:Z73" si="360">W73-O73</f>
        <v>-4148.68</v>
      </c>
      <c r="Z73" s="25">
        <f t="shared" si="360"/>
        <v>-1428619</v>
      </c>
      <c r="AA73" s="26">
        <f t="shared" ref="AA73:AB73" si="361">SUM(U73+Y73)</f>
        <v>-9053.23</v>
      </c>
      <c r="AB73" s="27">
        <f t="shared" si="361"/>
        <v>-1504845</v>
      </c>
      <c r="AC73" s="28">
        <f t="shared" ref="AC73:AD73" si="362">S73+W73</f>
        <v>0</v>
      </c>
      <c r="AD73" s="25">
        <f t="shared" si="362"/>
        <v>0</v>
      </c>
    </row>
    <row r="74" ht="20.25" customHeight="1">
      <c r="A74" s="32" t="s">
        <v>81</v>
      </c>
      <c r="B74" s="29" t="s">
        <v>40</v>
      </c>
      <c r="C74" s="14">
        <v>676199.0</v>
      </c>
      <c r="D74" s="15">
        <v>2404.77</v>
      </c>
      <c r="E74" s="14">
        <v>38113.0</v>
      </c>
      <c r="F74" s="15">
        <v>1850.77</v>
      </c>
      <c r="G74" s="16"/>
      <c r="H74" s="14"/>
      <c r="I74" s="15"/>
      <c r="J74" s="14"/>
      <c r="K74" s="15"/>
      <c r="L74" s="17">
        <f t="shared" ref="L74:O74" si="363">SUM(C74+G74)</f>
        <v>676199</v>
      </c>
      <c r="M74" s="18">
        <f t="shared" si="363"/>
        <v>2404.77</v>
      </c>
      <c r="N74" s="19">
        <f t="shared" si="363"/>
        <v>38113</v>
      </c>
      <c r="O74" s="18">
        <f t="shared" si="363"/>
        <v>1850.77</v>
      </c>
      <c r="P74" s="20">
        <f t="shared" si="7"/>
        <v>714312</v>
      </c>
      <c r="Q74" s="21">
        <f t="shared" si="8"/>
        <v>4255.54</v>
      </c>
      <c r="R74" s="22"/>
      <c r="S74" s="23"/>
      <c r="T74" s="23"/>
      <c r="U74" s="24">
        <f t="shared" ref="U74:V74" si="364">S74-M74</f>
        <v>-2404.77</v>
      </c>
      <c r="V74" s="25">
        <f t="shared" si="364"/>
        <v>-38113</v>
      </c>
      <c r="W74" s="23"/>
      <c r="X74" s="23"/>
      <c r="Y74" s="24">
        <f t="shared" ref="Y74:Z74" si="365">W74-O74</f>
        <v>-1850.77</v>
      </c>
      <c r="Z74" s="25">
        <f t="shared" si="365"/>
        <v>-714312</v>
      </c>
      <c r="AA74" s="26">
        <f t="shared" ref="AA74:AB74" si="366">SUM(U74+Y74)</f>
        <v>-4255.54</v>
      </c>
      <c r="AB74" s="27">
        <f t="shared" si="366"/>
        <v>-752425</v>
      </c>
      <c r="AC74" s="28">
        <f t="shared" ref="AC74:AD74" si="367">S74+W74</f>
        <v>0</v>
      </c>
      <c r="AD74" s="25">
        <f t="shared" si="367"/>
        <v>0</v>
      </c>
    </row>
    <row r="75" ht="20.25" customHeight="1">
      <c r="A75" s="12" t="s">
        <v>82</v>
      </c>
      <c r="B75" s="13" t="s">
        <v>0</v>
      </c>
      <c r="C75" s="14">
        <v>1201799.0</v>
      </c>
      <c r="D75" s="15">
        <v>5398.44</v>
      </c>
      <c r="E75" s="40">
        <v>112745.0</v>
      </c>
      <c r="F75" s="15">
        <v>5760.09</v>
      </c>
      <c r="G75" s="16"/>
      <c r="H75" s="14"/>
      <c r="I75" s="15"/>
      <c r="J75" s="14"/>
      <c r="K75" s="15"/>
      <c r="L75" s="17">
        <f t="shared" ref="L75:O75" si="368">SUM(C75+G75)</f>
        <v>1201799</v>
      </c>
      <c r="M75" s="18">
        <f t="shared" si="368"/>
        <v>5398.44</v>
      </c>
      <c r="N75" s="19">
        <f t="shared" si="368"/>
        <v>112745</v>
      </c>
      <c r="O75" s="18">
        <f t="shared" si="368"/>
        <v>5760.09</v>
      </c>
      <c r="P75" s="20">
        <f t="shared" si="7"/>
        <v>1314544</v>
      </c>
      <c r="Q75" s="21">
        <f t="shared" si="8"/>
        <v>11158.53</v>
      </c>
      <c r="R75" s="22"/>
      <c r="S75" s="23"/>
      <c r="T75" s="23"/>
      <c r="U75" s="24">
        <f t="shared" ref="U75:V75" si="369">S75-M75</f>
        <v>-5398.44</v>
      </c>
      <c r="V75" s="25">
        <f t="shared" si="369"/>
        <v>-112745</v>
      </c>
      <c r="W75" s="23"/>
      <c r="X75" s="23"/>
      <c r="Y75" s="24">
        <f t="shared" ref="Y75:Z75" si="370">W75-O75</f>
        <v>-5760.09</v>
      </c>
      <c r="Z75" s="25">
        <f t="shared" si="370"/>
        <v>-1314544</v>
      </c>
      <c r="AA75" s="26">
        <f t="shared" ref="AA75:AB75" si="371">SUM(U75+Y75)</f>
        <v>-11158.53</v>
      </c>
      <c r="AB75" s="27">
        <f t="shared" si="371"/>
        <v>-1427289</v>
      </c>
      <c r="AC75" s="28">
        <f t="shared" ref="AC75:AD75" si="372">S75+W75</f>
        <v>0</v>
      </c>
      <c r="AD75" s="25">
        <f t="shared" si="372"/>
        <v>0</v>
      </c>
    </row>
    <row r="76" ht="20.25" customHeight="1">
      <c r="A76" s="12" t="s">
        <v>82</v>
      </c>
      <c r="B76" s="13" t="s">
        <v>34</v>
      </c>
      <c r="C76" s="14">
        <v>901359.0</v>
      </c>
      <c r="D76" s="15">
        <v>3872.2</v>
      </c>
      <c r="E76" s="40">
        <v>84562.0</v>
      </c>
      <c r="F76" s="15">
        <v>3704.31</v>
      </c>
      <c r="G76" s="16"/>
      <c r="H76" s="14"/>
      <c r="I76" s="15"/>
      <c r="J76" s="14"/>
      <c r="K76" s="15"/>
      <c r="L76" s="17">
        <f t="shared" ref="L76:O76" si="373">SUM(C76+G76)</f>
        <v>901359</v>
      </c>
      <c r="M76" s="18">
        <f t="shared" si="373"/>
        <v>3872.2</v>
      </c>
      <c r="N76" s="19">
        <f t="shared" si="373"/>
        <v>84562</v>
      </c>
      <c r="O76" s="18">
        <f t="shared" si="373"/>
        <v>3704.31</v>
      </c>
      <c r="P76" s="20">
        <f t="shared" si="7"/>
        <v>985921</v>
      </c>
      <c r="Q76" s="21">
        <f t="shared" si="8"/>
        <v>7576.51</v>
      </c>
      <c r="R76" s="22"/>
      <c r="S76" s="23"/>
      <c r="T76" s="23"/>
      <c r="U76" s="24">
        <f t="shared" ref="U76:V76" si="374">S76-M76</f>
        <v>-3872.2</v>
      </c>
      <c r="V76" s="25">
        <f t="shared" si="374"/>
        <v>-84562</v>
      </c>
      <c r="W76" s="23"/>
      <c r="X76" s="23"/>
      <c r="Y76" s="24">
        <f t="shared" ref="Y76:Z76" si="375">W76-O76</f>
        <v>-3704.31</v>
      </c>
      <c r="Z76" s="25">
        <f t="shared" si="375"/>
        <v>-985921</v>
      </c>
      <c r="AA76" s="26">
        <f t="shared" ref="AA76:AB76" si="376">SUM(U76+Y76)</f>
        <v>-7576.51</v>
      </c>
      <c r="AB76" s="27">
        <f t="shared" si="376"/>
        <v>-1070483</v>
      </c>
      <c r="AC76" s="28">
        <f t="shared" ref="AC76:AD76" si="377">S76+W76</f>
        <v>0</v>
      </c>
      <c r="AD76" s="25">
        <f t="shared" si="377"/>
        <v>0</v>
      </c>
    </row>
    <row r="77" ht="20.25" customHeight="1">
      <c r="A77" s="12" t="s">
        <v>83</v>
      </c>
      <c r="B77" s="13" t="s">
        <v>0</v>
      </c>
      <c r="C77" s="14">
        <v>2033994.0</v>
      </c>
      <c r="D77" s="15">
        <v>7295.53</v>
      </c>
      <c r="E77" s="14">
        <v>87605.0</v>
      </c>
      <c r="F77" s="15">
        <v>4550.3</v>
      </c>
      <c r="G77" s="16"/>
      <c r="H77" s="14"/>
      <c r="I77" s="15"/>
      <c r="J77" s="14"/>
      <c r="K77" s="15"/>
      <c r="L77" s="17">
        <f t="shared" ref="L77:O77" si="378">SUM(C77+G77)</f>
        <v>2033994</v>
      </c>
      <c r="M77" s="18">
        <f t="shared" si="378"/>
        <v>7295.53</v>
      </c>
      <c r="N77" s="19">
        <f t="shared" si="378"/>
        <v>87605</v>
      </c>
      <c r="O77" s="18">
        <f t="shared" si="378"/>
        <v>4550.3</v>
      </c>
      <c r="P77" s="20">
        <f t="shared" si="7"/>
        <v>2121599</v>
      </c>
      <c r="Q77" s="21">
        <f t="shared" si="8"/>
        <v>11845.83</v>
      </c>
      <c r="R77" s="22"/>
      <c r="S77" s="23"/>
      <c r="T77" s="23"/>
      <c r="U77" s="24">
        <f t="shared" ref="U77:V77" si="379">S77-M77</f>
        <v>-7295.53</v>
      </c>
      <c r="V77" s="25">
        <f t="shared" si="379"/>
        <v>-87605</v>
      </c>
      <c r="W77" s="23"/>
      <c r="X77" s="23"/>
      <c r="Y77" s="24">
        <f t="shared" ref="Y77:Z77" si="380">W77-O77</f>
        <v>-4550.3</v>
      </c>
      <c r="Z77" s="25">
        <f t="shared" si="380"/>
        <v>-2121599</v>
      </c>
      <c r="AA77" s="26">
        <f t="shared" ref="AA77:AB77" si="381">SUM(U77+Y77)</f>
        <v>-11845.83</v>
      </c>
      <c r="AB77" s="27">
        <f t="shared" si="381"/>
        <v>-2209204</v>
      </c>
      <c r="AC77" s="28">
        <f t="shared" ref="AC77:AD77" si="382">S77+W77</f>
        <v>0</v>
      </c>
      <c r="AD77" s="25">
        <f t="shared" si="382"/>
        <v>0</v>
      </c>
    </row>
    <row r="78" ht="20.25" customHeight="1">
      <c r="A78" s="12" t="s">
        <v>83</v>
      </c>
      <c r="B78" s="13" t="s">
        <v>40</v>
      </c>
      <c r="C78" s="14">
        <v>1016997.0</v>
      </c>
      <c r="D78" s="15">
        <v>3513.81</v>
      </c>
      <c r="E78" s="14">
        <v>43801.0</v>
      </c>
      <c r="F78" s="15">
        <v>1962.46</v>
      </c>
      <c r="G78" s="16"/>
      <c r="H78" s="14"/>
      <c r="I78" s="15"/>
      <c r="J78" s="14"/>
      <c r="K78" s="15"/>
      <c r="L78" s="17">
        <f t="shared" ref="L78:O78" si="383">SUM(C78+G78)</f>
        <v>1016997</v>
      </c>
      <c r="M78" s="18">
        <f t="shared" si="383"/>
        <v>3513.81</v>
      </c>
      <c r="N78" s="19">
        <f t="shared" si="383"/>
        <v>43801</v>
      </c>
      <c r="O78" s="18">
        <f t="shared" si="383"/>
        <v>1962.46</v>
      </c>
      <c r="P78" s="20">
        <f t="shared" si="7"/>
        <v>1060798</v>
      </c>
      <c r="Q78" s="21">
        <f t="shared" si="8"/>
        <v>5476.27</v>
      </c>
      <c r="R78" s="22"/>
      <c r="S78" s="23"/>
      <c r="T78" s="23"/>
      <c r="U78" s="24">
        <f t="shared" ref="U78:V78" si="384">S78-M78</f>
        <v>-3513.81</v>
      </c>
      <c r="V78" s="25">
        <f t="shared" si="384"/>
        <v>-43801</v>
      </c>
      <c r="W78" s="23"/>
      <c r="X78" s="23"/>
      <c r="Y78" s="24">
        <f t="shared" ref="Y78:Z78" si="385">W78-O78</f>
        <v>-1962.46</v>
      </c>
      <c r="Z78" s="25">
        <f t="shared" si="385"/>
        <v>-1060798</v>
      </c>
      <c r="AA78" s="26">
        <f t="shared" ref="AA78:AB78" si="386">SUM(U78+Y78)</f>
        <v>-5476.27</v>
      </c>
      <c r="AB78" s="27">
        <f t="shared" si="386"/>
        <v>-1104599</v>
      </c>
      <c r="AC78" s="28">
        <f t="shared" ref="AC78:AD78" si="387">S78+W78</f>
        <v>0</v>
      </c>
      <c r="AD78" s="25">
        <f t="shared" si="387"/>
        <v>0</v>
      </c>
    </row>
    <row r="79" ht="20.25" customHeight="1">
      <c r="A79" s="32" t="s">
        <v>84</v>
      </c>
      <c r="B79" s="29" t="s">
        <v>0</v>
      </c>
      <c r="C79" s="14">
        <v>315972.0</v>
      </c>
      <c r="D79" s="15">
        <v>1176.95</v>
      </c>
      <c r="E79" s="14">
        <v>91752.0</v>
      </c>
      <c r="F79" s="15">
        <v>5147.55</v>
      </c>
      <c r="G79" s="16"/>
      <c r="H79" s="14"/>
      <c r="I79" s="15"/>
      <c r="J79" s="14"/>
      <c r="K79" s="15"/>
      <c r="L79" s="17">
        <f t="shared" ref="L79:O79" si="388">SUM(C79+G79)</f>
        <v>315972</v>
      </c>
      <c r="M79" s="18">
        <f t="shared" si="388"/>
        <v>1176.95</v>
      </c>
      <c r="N79" s="19">
        <f t="shared" si="388"/>
        <v>91752</v>
      </c>
      <c r="O79" s="18">
        <f t="shared" si="388"/>
        <v>5147.55</v>
      </c>
      <c r="P79" s="20">
        <f t="shared" si="7"/>
        <v>407724</v>
      </c>
      <c r="Q79" s="21">
        <f t="shared" si="8"/>
        <v>6324.5</v>
      </c>
      <c r="R79" s="22"/>
      <c r="S79" s="23"/>
      <c r="T79" s="23"/>
      <c r="U79" s="24">
        <f t="shared" ref="U79:V79" si="389">S79-M79</f>
        <v>-1176.95</v>
      </c>
      <c r="V79" s="25">
        <f t="shared" si="389"/>
        <v>-91752</v>
      </c>
      <c r="W79" s="23"/>
      <c r="X79" s="23"/>
      <c r="Y79" s="24">
        <f t="shared" ref="Y79:Z79" si="390">W79-O79</f>
        <v>-5147.55</v>
      </c>
      <c r="Z79" s="25">
        <f t="shared" si="390"/>
        <v>-407724</v>
      </c>
      <c r="AA79" s="26">
        <f t="shared" ref="AA79:AB79" si="391">SUM(U79+Y79)</f>
        <v>-6324.5</v>
      </c>
      <c r="AB79" s="27">
        <f t="shared" si="391"/>
        <v>-499476</v>
      </c>
      <c r="AC79" s="28">
        <f t="shared" ref="AC79:AD79" si="392">S79+W79</f>
        <v>0</v>
      </c>
      <c r="AD79" s="25">
        <f t="shared" si="392"/>
        <v>0</v>
      </c>
    </row>
    <row r="80" ht="20.25" customHeight="1">
      <c r="A80" s="32" t="s">
        <v>84</v>
      </c>
      <c r="B80" s="29" t="s">
        <v>40</v>
      </c>
      <c r="C80" s="14">
        <v>157985.0</v>
      </c>
      <c r="D80" s="15">
        <v>571.01</v>
      </c>
      <c r="E80" s="14">
        <v>45876.0</v>
      </c>
      <c r="F80" s="15">
        <v>2227.74</v>
      </c>
      <c r="G80" s="16"/>
      <c r="H80" s="14"/>
      <c r="I80" s="15"/>
      <c r="J80" s="14"/>
      <c r="K80" s="15"/>
      <c r="L80" s="17">
        <f t="shared" ref="L80:O80" si="393">SUM(C80+G80)</f>
        <v>157985</v>
      </c>
      <c r="M80" s="18">
        <f t="shared" si="393"/>
        <v>571.01</v>
      </c>
      <c r="N80" s="19">
        <f t="shared" si="393"/>
        <v>45876</v>
      </c>
      <c r="O80" s="18">
        <f t="shared" si="393"/>
        <v>2227.74</v>
      </c>
      <c r="P80" s="20">
        <f t="shared" si="7"/>
        <v>203861</v>
      </c>
      <c r="Q80" s="21">
        <f t="shared" si="8"/>
        <v>2798.75</v>
      </c>
      <c r="R80" s="22"/>
      <c r="S80" s="23"/>
      <c r="T80" s="23"/>
      <c r="U80" s="24">
        <f t="shared" ref="U80:V80" si="394">S80-M80</f>
        <v>-571.01</v>
      </c>
      <c r="V80" s="25">
        <f t="shared" si="394"/>
        <v>-45876</v>
      </c>
      <c r="W80" s="23"/>
      <c r="X80" s="23"/>
      <c r="Y80" s="24">
        <f t="shared" ref="Y80:Z80" si="395">W80-O80</f>
        <v>-2227.74</v>
      </c>
      <c r="Z80" s="25">
        <f t="shared" si="395"/>
        <v>-203861</v>
      </c>
      <c r="AA80" s="26">
        <f t="shared" ref="AA80:AB80" si="396">SUM(U80+Y80)</f>
        <v>-2798.75</v>
      </c>
      <c r="AB80" s="27">
        <f t="shared" si="396"/>
        <v>-249737</v>
      </c>
      <c r="AC80" s="28">
        <f t="shared" ref="AC80:AD80" si="397">S80+W80</f>
        <v>0</v>
      </c>
      <c r="AD80" s="25">
        <f t="shared" si="397"/>
        <v>0</v>
      </c>
    </row>
    <row r="81" ht="20.25" customHeight="1">
      <c r="A81" s="32" t="s">
        <v>85</v>
      </c>
      <c r="B81" s="29" t="s">
        <v>0</v>
      </c>
      <c r="C81" s="14">
        <v>1367493.0</v>
      </c>
      <c r="D81" s="15">
        <v>6174.8</v>
      </c>
      <c r="E81" s="14">
        <v>81059.0</v>
      </c>
      <c r="F81" s="15">
        <v>3495.26</v>
      </c>
      <c r="G81" s="33"/>
      <c r="H81" s="34"/>
      <c r="I81" s="35"/>
      <c r="J81" s="34"/>
      <c r="K81" s="35"/>
      <c r="L81" s="17">
        <f t="shared" ref="L81:O81" si="398">SUM(C81+G81)</f>
        <v>1367493</v>
      </c>
      <c r="M81" s="18">
        <f t="shared" si="398"/>
        <v>6174.8</v>
      </c>
      <c r="N81" s="19">
        <f t="shared" si="398"/>
        <v>81059</v>
      </c>
      <c r="O81" s="18">
        <f t="shared" si="398"/>
        <v>3495.26</v>
      </c>
      <c r="P81" s="20">
        <f t="shared" si="7"/>
        <v>1448552</v>
      </c>
      <c r="Q81" s="21">
        <f t="shared" si="8"/>
        <v>9670.06</v>
      </c>
      <c r="R81" s="22"/>
      <c r="S81" s="23"/>
      <c r="T81" s="23"/>
      <c r="U81" s="24">
        <f t="shared" ref="U81:V81" si="399">S81-M81</f>
        <v>-6174.8</v>
      </c>
      <c r="V81" s="25">
        <f t="shared" si="399"/>
        <v>-81059</v>
      </c>
      <c r="W81" s="23"/>
      <c r="X81" s="23"/>
      <c r="Y81" s="24">
        <f t="shared" ref="Y81:Z81" si="400">W81-O81</f>
        <v>-3495.26</v>
      </c>
      <c r="Z81" s="25">
        <f t="shared" si="400"/>
        <v>-1448552</v>
      </c>
      <c r="AA81" s="26">
        <f t="shared" ref="AA81:AB81" si="401">SUM(U81+Y81)</f>
        <v>-9670.06</v>
      </c>
      <c r="AB81" s="27">
        <f t="shared" si="401"/>
        <v>-1529611</v>
      </c>
      <c r="AC81" s="28">
        <f t="shared" ref="AC81:AD81" si="402">S81+W81</f>
        <v>0</v>
      </c>
      <c r="AD81" s="25">
        <f t="shared" si="402"/>
        <v>0</v>
      </c>
    </row>
    <row r="82" ht="20.25" customHeight="1">
      <c r="A82" s="32" t="s">
        <v>85</v>
      </c>
      <c r="B82" s="29" t="s">
        <v>34</v>
      </c>
      <c r="C82" s="14">
        <v>1025619.0</v>
      </c>
      <c r="D82" s="15">
        <v>4631.09</v>
      </c>
      <c r="E82" s="14">
        <v>60795.0</v>
      </c>
      <c r="F82" s="15">
        <v>2361.28</v>
      </c>
      <c r="G82" s="33"/>
      <c r="H82" s="34"/>
      <c r="I82" s="35"/>
      <c r="J82" s="34"/>
      <c r="K82" s="35"/>
      <c r="L82" s="17">
        <f t="shared" ref="L82:O82" si="403">SUM(C82+G82)</f>
        <v>1025619</v>
      </c>
      <c r="M82" s="18">
        <f t="shared" si="403"/>
        <v>4631.09</v>
      </c>
      <c r="N82" s="19">
        <f t="shared" si="403"/>
        <v>60795</v>
      </c>
      <c r="O82" s="18">
        <f t="shared" si="403"/>
        <v>2361.28</v>
      </c>
      <c r="P82" s="20">
        <f t="shared" si="7"/>
        <v>1086414</v>
      </c>
      <c r="Q82" s="21">
        <f t="shared" si="8"/>
        <v>6992.37</v>
      </c>
      <c r="R82" s="22"/>
      <c r="S82" s="23"/>
      <c r="T82" s="23"/>
      <c r="U82" s="24">
        <f t="shared" ref="U82:V82" si="404">S82-M82</f>
        <v>-4631.09</v>
      </c>
      <c r="V82" s="25">
        <f t="shared" si="404"/>
        <v>-60795</v>
      </c>
      <c r="W82" s="23"/>
      <c r="X82" s="23"/>
      <c r="Y82" s="24">
        <f t="shared" ref="Y82:Z82" si="405">W82-O82</f>
        <v>-2361.28</v>
      </c>
      <c r="Z82" s="25">
        <f t="shared" si="405"/>
        <v>-1086414</v>
      </c>
      <c r="AA82" s="26">
        <f t="shared" ref="AA82:AB82" si="406">SUM(U82+Y82)</f>
        <v>-6992.37</v>
      </c>
      <c r="AB82" s="27">
        <f t="shared" si="406"/>
        <v>-1147209</v>
      </c>
      <c r="AC82" s="28">
        <f t="shared" ref="AC82:AD82" si="407">S82+W82</f>
        <v>0</v>
      </c>
      <c r="AD82" s="25">
        <f t="shared" si="407"/>
        <v>0</v>
      </c>
    </row>
    <row r="83" ht="20.25" customHeight="1">
      <c r="A83" s="12" t="s">
        <v>86</v>
      </c>
      <c r="B83" s="13" t="s">
        <v>0</v>
      </c>
      <c r="C83" s="14"/>
      <c r="D83" s="15"/>
      <c r="E83" s="14"/>
      <c r="F83" s="15"/>
      <c r="G83" s="16"/>
      <c r="H83" s="14"/>
      <c r="I83" s="15"/>
      <c r="J83" s="14"/>
      <c r="K83" s="15"/>
      <c r="L83" s="17">
        <f t="shared" ref="L83:O83" si="408">SUM(C83+G83)</f>
        <v>0</v>
      </c>
      <c r="M83" s="18">
        <f t="shared" si="408"/>
        <v>0</v>
      </c>
      <c r="N83" s="19">
        <f t="shared" si="408"/>
        <v>0</v>
      </c>
      <c r="O83" s="18">
        <f t="shared" si="408"/>
        <v>0</v>
      </c>
      <c r="P83" s="20">
        <f t="shared" si="7"/>
        <v>0</v>
      </c>
      <c r="Q83" s="21">
        <f t="shared" si="8"/>
        <v>0</v>
      </c>
      <c r="R83" s="22"/>
      <c r="S83" s="23"/>
      <c r="T83" s="23"/>
      <c r="U83" s="24">
        <f t="shared" ref="U83:V83" si="409">S83-M83</f>
        <v>0</v>
      </c>
      <c r="V83" s="25">
        <f t="shared" si="409"/>
        <v>0</v>
      </c>
      <c r="W83" s="23"/>
      <c r="X83" s="23"/>
      <c r="Y83" s="24">
        <f t="shared" ref="Y83:Z83" si="410">W83-O83</f>
        <v>0</v>
      </c>
      <c r="Z83" s="25">
        <f t="shared" si="410"/>
        <v>0</v>
      </c>
      <c r="AA83" s="26">
        <f t="shared" ref="AA83:AB83" si="411">SUM(U83+Y83)</f>
        <v>0</v>
      </c>
      <c r="AB83" s="27">
        <f t="shared" si="411"/>
        <v>0</v>
      </c>
      <c r="AC83" s="28">
        <f t="shared" ref="AC83:AD83" si="412">S83+W83</f>
        <v>0</v>
      </c>
      <c r="AD83" s="25">
        <f t="shared" si="412"/>
        <v>0</v>
      </c>
    </row>
    <row r="84" ht="20.25" customHeight="1">
      <c r="A84" s="12" t="s">
        <v>87</v>
      </c>
      <c r="B84" s="13" t="s">
        <v>55</v>
      </c>
      <c r="C84" s="14"/>
      <c r="D84" s="15"/>
      <c r="E84" s="14"/>
      <c r="F84" s="15"/>
      <c r="G84" s="16"/>
      <c r="H84" s="14"/>
      <c r="I84" s="15"/>
      <c r="J84" s="14"/>
      <c r="K84" s="15"/>
      <c r="L84" s="17">
        <f t="shared" ref="L84:O84" si="413">SUM(C84+G84)</f>
        <v>0</v>
      </c>
      <c r="M84" s="18">
        <f t="shared" si="413"/>
        <v>0</v>
      </c>
      <c r="N84" s="19">
        <f t="shared" si="413"/>
        <v>0</v>
      </c>
      <c r="O84" s="18">
        <f t="shared" si="413"/>
        <v>0</v>
      </c>
      <c r="P84" s="20">
        <f t="shared" si="7"/>
        <v>0</v>
      </c>
      <c r="Q84" s="21">
        <f t="shared" si="8"/>
        <v>0</v>
      </c>
      <c r="R84" s="22"/>
      <c r="S84" s="23"/>
      <c r="T84" s="23"/>
      <c r="U84" s="24">
        <f t="shared" ref="U84:V84" si="414">S84-M84</f>
        <v>0</v>
      </c>
      <c r="V84" s="25">
        <f t="shared" si="414"/>
        <v>0</v>
      </c>
      <c r="W84" s="23"/>
      <c r="X84" s="23"/>
      <c r="Y84" s="24">
        <f t="shared" ref="Y84:Z84" si="415">W84-O84</f>
        <v>0</v>
      </c>
      <c r="Z84" s="25">
        <f t="shared" si="415"/>
        <v>0</v>
      </c>
      <c r="AA84" s="26">
        <f t="shared" ref="AA84:AB84" si="416">SUM(U84+Y84)</f>
        <v>0</v>
      </c>
      <c r="AB84" s="27">
        <f t="shared" si="416"/>
        <v>0</v>
      </c>
      <c r="AC84" s="28">
        <f t="shared" ref="AC84:AD84" si="417">S84+W84</f>
        <v>0</v>
      </c>
      <c r="AD84" s="25">
        <f t="shared" si="417"/>
        <v>0</v>
      </c>
    </row>
    <row r="85" ht="20.25" customHeight="1">
      <c r="A85" s="32" t="s">
        <v>88</v>
      </c>
      <c r="B85" s="29" t="s">
        <v>0</v>
      </c>
      <c r="C85" s="14">
        <v>503236.0</v>
      </c>
      <c r="D85" s="15">
        <v>1902.17</v>
      </c>
      <c r="E85" s="14">
        <v>55930.0</v>
      </c>
      <c r="F85" s="15">
        <v>3015.19</v>
      </c>
      <c r="G85" s="16"/>
      <c r="H85" s="14"/>
      <c r="I85" s="15"/>
      <c r="J85" s="14"/>
      <c r="K85" s="15"/>
      <c r="L85" s="17">
        <f t="shared" ref="L85:O85" si="418">SUM(C85+G85)</f>
        <v>503236</v>
      </c>
      <c r="M85" s="18">
        <f t="shared" si="418"/>
        <v>1902.17</v>
      </c>
      <c r="N85" s="19">
        <f t="shared" si="418"/>
        <v>55930</v>
      </c>
      <c r="O85" s="18">
        <f t="shared" si="418"/>
        <v>3015.19</v>
      </c>
      <c r="P85" s="20">
        <f t="shared" si="7"/>
        <v>559166</v>
      </c>
      <c r="Q85" s="21">
        <f t="shared" si="8"/>
        <v>4917.36</v>
      </c>
      <c r="R85" s="22"/>
      <c r="S85" s="23"/>
      <c r="T85" s="23"/>
      <c r="U85" s="24">
        <f t="shared" ref="U85:V85" si="419">S85-M85</f>
        <v>-1902.17</v>
      </c>
      <c r="V85" s="25">
        <f t="shared" si="419"/>
        <v>-55930</v>
      </c>
      <c r="W85" s="23"/>
      <c r="X85" s="23"/>
      <c r="Y85" s="24">
        <f t="shared" ref="Y85:Z85" si="420">W85-O85</f>
        <v>-3015.19</v>
      </c>
      <c r="Z85" s="25">
        <f t="shared" si="420"/>
        <v>-559166</v>
      </c>
      <c r="AA85" s="26">
        <f t="shared" ref="AA85:AB85" si="421">SUM(U85+Y85)</f>
        <v>-4917.36</v>
      </c>
      <c r="AB85" s="27">
        <f t="shared" si="421"/>
        <v>-615096</v>
      </c>
      <c r="AC85" s="28">
        <f t="shared" ref="AC85:AD85" si="422">S85+W85</f>
        <v>0</v>
      </c>
      <c r="AD85" s="25">
        <f t="shared" si="422"/>
        <v>0</v>
      </c>
    </row>
    <row r="86" ht="20.25" customHeight="1">
      <c r="A86" s="32" t="s">
        <v>88</v>
      </c>
      <c r="B86" s="29" t="s">
        <v>40</v>
      </c>
      <c r="C86" s="14">
        <v>251617.0</v>
      </c>
      <c r="D86" s="15">
        <v>917.2</v>
      </c>
      <c r="E86" s="14">
        <v>27964.0</v>
      </c>
      <c r="F86" s="15">
        <v>1357.93</v>
      </c>
      <c r="G86" s="16"/>
      <c r="H86" s="14"/>
      <c r="I86" s="15"/>
      <c r="J86" s="14"/>
      <c r="K86" s="15"/>
      <c r="L86" s="17">
        <f t="shared" ref="L86:O86" si="423">SUM(C86+G86)</f>
        <v>251617</v>
      </c>
      <c r="M86" s="18">
        <f t="shared" si="423"/>
        <v>917.2</v>
      </c>
      <c r="N86" s="19">
        <f t="shared" si="423"/>
        <v>27964</v>
      </c>
      <c r="O86" s="18">
        <f t="shared" si="423"/>
        <v>1357.93</v>
      </c>
      <c r="P86" s="20">
        <f t="shared" si="7"/>
        <v>279581</v>
      </c>
      <c r="Q86" s="21">
        <f t="shared" si="8"/>
        <v>2275.13</v>
      </c>
      <c r="R86" s="22"/>
      <c r="S86" s="23"/>
      <c r="T86" s="23"/>
      <c r="U86" s="24">
        <f t="shared" ref="U86:V86" si="424">S86-M86</f>
        <v>-917.2</v>
      </c>
      <c r="V86" s="25">
        <f t="shared" si="424"/>
        <v>-27964</v>
      </c>
      <c r="W86" s="23"/>
      <c r="X86" s="23"/>
      <c r="Y86" s="24">
        <f t="shared" ref="Y86:Z86" si="425">W86-O86</f>
        <v>-1357.93</v>
      </c>
      <c r="Z86" s="25">
        <f t="shared" si="425"/>
        <v>-279581</v>
      </c>
      <c r="AA86" s="26">
        <f t="shared" ref="AA86:AB86" si="426">SUM(U86+Y86)</f>
        <v>-2275.13</v>
      </c>
      <c r="AB86" s="27">
        <f t="shared" si="426"/>
        <v>-307545</v>
      </c>
      <c r="AC86" s="28">
        <f t="shared" ref="AC86:AD86" si="427">S86+W86</f>
        <v>0</v>
      </c>
      <c r="AD86" s="25">
        <f t="shared" si="427"/>
        <v>0</v>
      </c>
    </row>
    <row r="87" ht="20.25" customHeight="1">
      <c r="A87" s="32" t="s">
        <v>89</v>
      </c>
      <c r="B87" s="29" t="s">
        <v>0</v>
      </c>
      <c r="C87" s="14">
        <v>614831.0</v>
      </c>
      <c r="D87" s="15">
        <v>3600.94</v>
      </c>
      <c r="E87" s="14">
        <v>71037.0</v>
      </c>
      <c r="F87" s="15">
        <v>2638.66</v>
      </c>
      <c r="G87" s="16"/>
      <c r="H87" s="14"/>
      <c r="I87" s="15"/>
      <c r="J87" s="14"/>
      <c r="K87" s="15"/>
      <c r="L87" s="17">
        <f t="shared" ref="L87:O87" si="428">SUM(C87+G87)</f>
        <v>614831</v>
      </c>
      <c r="M87" s="18">
        <f t="shared" si="428"/>
        <v>3600.94</v>
      </c>
      <c r="N87" s="19">
        <f t="shared" si="428"/>
        <v>71037</v>
      </c>
      <c r="O87" s="18">
        <f t="shared" si="428"/>
        <v>2638.66</v>
      </c>
      <c r="P87" s="20">
        <f t="shared" si="7"/>
        <v>685868</v>
      </c>
      <c r="Q87" s="21">
        <f t="shared" si="8"/>
        <v>6239.6</v>
      </c>
      <c r="R87" s="22"/>
      <c r="S87" s="23"/>
      <c r="T87" s="23"/>
      <c r="U87" s="24">
        <f t="shared" ref="U87:V87" si="429">S87-M87</f>
        <v>-3600.94</v>
      </c>
      <c r="V87" s="25">
        <f t="shared" si="429"/>
        <v>-71037</v>
      </c>
      <c r="W87" s="23"/>
      <c r="X87" s="23"/>
      <c r="Y87" s="24">
        <f t="shared" ref="Y87:Z87" si="430">W87-O87</f>
        <v>-2638.66</v>
      </c>
      <c r="Z87" s="25">
        <f t="shared" si="430"/>
        <v>-685868</v>
      </c>
      <c r="AA87" s="26">
        <f t="shared" ref="AA87:AB87" si="431">SUM(U87+Y87)</f>
        <v>-6239.6</v>
      </c>
      <c r="AB87" s="27">
        <f t="shared" si="431"/>
        <v>-756905</v>
      </c>
      <c r="AC87" s="28">
        <f t="shared" ref="AC87:AD87" si="432">S87+W87</f>
        <v>0</v>
      </c>
      <c r="AD87" s="25">
        <f t="shared" si="432"/>
        <v>0</v>
      </c>
    </row>
    <row r="88" ht="20.25" customHeight="1">
      <c r="A88" s="32" t="s">
        <v>89</v>
      </c>
      <c r="B88" s="29" t="s">
        <v>40</v>
      </c>
      <c r="C88" s="14">
        <v>307415.0</v>
      </c>
      <c r="D88" s="15">
        <v>1551.72</v>
      </c>
      <c r="E88" s="14">
        <v>35518.0</v>
      </c>
      <c r="F88" s="15">
        <v>1313.14</v>
      </c>
      <c r="G88" s="16"/>
      <c r="H88" s="14"/>
      <c r="I88" s="15"/>
      <c r="J88" s="14"/>
      <c r="K88" s="15"/>
      <c r="L88" s="17">
        <f t="shared" ref="L88:O88" si="433">SUM(C88+G88)</f>
        <v>307415</v>
      </c>
      <c r="M88" s="18">
        <f t="shared" si="433"/>
        <v>1551.72</v>
      </c>
      <c r="N88" s="19">
        <f t="shared" si="433"/>
        <v>35518</v>
      </c>
      <c r="O88" s="18">
        <f t="shared" si="433"/>
        <v>1313.14</v>
      </c>
      <c r="P88" s="20">
        <f t="shared" si="7"/>
        <v>342933</v>
      </c>
      <c r="Q88" s="21">
        <f t="shared" si="8"/>
        <v>2864.86</v>
      </c>
      <c r="R88" s="22"/>
      <c r="S88" s="23"/>
      <c r="T88" s="23"/>
      <c r="U88" s="24">
        <f t="shared" ref="U88:V88" si="434">S88-M88</f>
        <v>-1551.72</v>
      </c>
      <c r="V88" s="25">
        <f t="shared" si="434"/>
        <v>-35518</v>
      </c>
      <c r="W88" s="23"/>
      <c r="X88" s="23"/>
      <c r="Y88" s="24">
        <f t="shared" ref="Y88:Z88" si="435">W88-O88</f>
        <v>-1313.14</v>
      </c>
      <c r="Z88" s="25">
        <f t="shared" si="435"/>
        <v>-342933</v>
      </c>
      <c r="AA88" s="26">
        <f t="shared" ref="AA88:AB88" si="436">SUM(U88+Y88)</f>
        <v>-2864.86</v>
      </c>
      <c r="AB88" s="27">
        <f t="shared" si="436"/>
        <v>-378451</v>
      </c>
      <c r="AC88" s="28">
        <f t="shared" ref="AC88:AD88" si="437">S88+W88</f>
        <v>0</v>
      </c>
      <c r="AD88" s="25">
        <f t="shared" si="437"/>
        <v>0</v>
      </c>
    </row>
    <row r="89" ht="20.25" customHeight="1">
      <c r="A89" s="32" t="s">
        <v>90</v>
      </c>
      <c r="B89" s="29" t="s">
        <v>0</v>
      </c>
      <c r="C89" s="14">
        <v>1320970.0</v>
      </c>
      <c r="D89" s="15">
        <v>6684.13</v>
      </c>
      <c r="E89" s="14">
        <v>95360.0</v>
      </c>
      <c r="F89" s="15">
        <v>5269.53</v>
      </c>
      <c r="G89" s="33"/>
      <c r="H89" s="34"/>
      <c r="I89" s="35"/>
      <c r="J89" s="14"/>
      <c r="K89" s="15"/>
      <c r="L89" s="17">
        <f t="shared" ref="L89:O89" si="438">SUM(C89+G89)</f>
        <v>1320970</v>
      </c>
      <c r="M89" s="18">
        <f t="shared" si="438"/>
        <v>6684.13</v>
      </c>
      <c r="N89" s="19">
        <f t="shared" si="438"/>
        <v>95360</v>
      </c>
      <c r="O89" s="18">
        <f t="shared" si="438"/>
        <v>5269.53</v>
      </c>
      <c r="P89" s="20">
        <f t="shared" si="7"/>
        <v>1416330</v>
      </c>
      <c r="Q89" s="21">
        <f t="shared" si="8"/>
        <v>11953.66</v>
      </c>
      <c r="R89" s="22"/>
      <c r="S89" s="23"/>
      <c r="T89" s="23"/>
      <c r="U89" s="24">
        <f t="shared" ref="U89:V89" si="439">S89-M89</f>
        <v>-6684.13</v>
      </c>
      <c r="V89" s="25">
        <f t="shared" si="439"/>
        <v>-95360</v>
      </c>
      <c r="W89" s="23"/>
      <c r="X89" s="23"/>
      <c r="Y89" s="24">
        <f t="shared" ref="Y89:Z89" si="440">W89-O89</f>
        <v>-5269.53</v>
      </c>
      <c r="Z89" s="25">
        <f t="shared" si="440"/>
        <v>-1416330</v>
      </c>
      <c r="AA89" s="26">
        <f t="shared" ref="AA89:AB89" si="441">SUM(U89+Y89)</f>
        <v>-11953.66</v>
      </c>
      <c r="AB89" s="27">
        <f t="shared" si="441"/>
        <v>-1511690</v>
      </c>
      <c r="AC89" s="28">
        <f t="shared" ref="AC89:AD89" si="442">S89+W89</f>
        <v>0</v>
      </c>
      <c r="AD89" s="25">
        <f t="shared" si="442"/>
        <v>0</v>
      </c>
    </row>
    <row r="90" ht="20.25" customHeight="1">
      <c r="A90" s="32" t="s">
        <v>90</v>
      </c>
      <c r="B90" s="29" t="s">
        <v>40</v>
      </c>
      <c r="C90" s="14">
        <v>660485.0</v>
      </c>
      <c r="D90" s="15">
        <v>3095.11</v>
      </c>
      <c r="E90" s="14">
        <v>47679.0</v>
      </c>
      <c r="F90" s="15">
        <v>2373.11</v>
      </c>
      <c r="G90" s="16"/>
      <c r="H90" s="14"/>
      <c r="I90" s="15"/>
      <c r="J90" s="14"/>
      <c r="K90" s="15"/>
      <c r="L90" s="17">
        <f t="shared" ref="L90:O90" si="443">SUM(C90+G90)</f>
        <v>660485</v>
      </c>
      <c r="M90" s="18">
        <f t="shared" si="443"/>
        <v>3095.11</v>
      </c>
      <c r="N90" s="19">
        <f t="shared" si="443"/>
        <v>47679</v>
      </c>
      <c r="O90" s="18">
        <f t="shared" si="443"/>
        <v>2373.11</v>
      </c>
      <c r="P90" s="20">
        <f t="shared" si="7"/>
        <v>708164</v>
      </c>
      <c r="Q90" s="21">
        <f t="shared" si="8"/>
        <v>5468.22</v>
      </c>
      <c r="R90" s="22"/>
      <c r="S90" s="23"/>
      <c r="T90" s="23"/>
      <c r="U90" s="24">
        <f t="shared" ref="U90:V90" si="444">S90-M90</f>
        <v>-3095.11</v>
      </c>
      <c r="V90" s="25">
        <f t="shared" si="444"/>
        <v>-47679</v>
      </c>
      <c r="W90" s="23"/>
      <c r="X90" s="23"/>
      <c r="Y90" s="24">
        <f t="shared" ref="Y90:Z90" si="445">W90-O90</f>
        <v>-2373.11</v>
      </c>
      <c r="Z90" s="25">
        <f t="shared" si="445"/>
        <v>-708164</v>
      </c>
      <c r="AA90" s="26">
        <f t="shared" ref="AA90:AB90" si="446">SUM(U90+Y90)</f>
        <v>-5468.22</v>
      </c>
      <c r="AB90" s="27">
        <f t="shared" si="446"/>
        <v>-755843</v>
      </c>
      <c r="AC90" s="28">
        <f t="shared" ref="AC90:AD90" si="447">S90+W90</f>
        <v>0</v>
      </c>
      <c r="AD90" s="25">
        <f t="shared" si="447"/>
        <v>0</v>
      </c>
    </row>
    <row r="91" ht="20.25" customHeight="1">
      <c r="A91" s="32" t="s">
        <v>91</v>
      </c>
      <c r="B91" s="29" t="s">
        <v>0</v>
      </c>
      <c r="C91" s="14">
        <v>65136.0</v>
      </c>
      <c r="D91" s="15">
        <v>214.3</v>
      </c>
      <c r="E91" s="14">
        <v>8910.0</v>
      </c>
      <c r="F91" s="15">
        <v>356.22</v>
      </c>
      <c r="G91" s="16"/>
      <c r="H91" s="14"/>
      <c r="I91" s="15"/>
      <c r="J91" s="14"/>
      <c r="K91" s="15"/>
      <c r="L91" s="17">
        <f t="shared" ref="L91:O91" si="448">SUM(C91+G91)</f>
        <v>65136</v>
      </c>
      <c r="M91" s="18">
        <f t="shared" si="448"/>
        <v>214.3</v>
      </c>
      <c r="N91" s="19">
        <f t="shared" si="448"/>
        <v>8910</v>
      </c>
      <c r="O91" s="18">
        <f t="shared" si="448"/>
        <v>356.22</v>
      </c>
      <c r="P91" s="20">
        <f t="shared" si="7"/>
        <v>74046</v>
      </c>
      <c r="Q91" s="21">
        <f t="shared" si="8"/>
        <v>570.52</v>
      </c>
      <c r="R91" s="22"/>
      <c r="S91" s="23"/>
      <c r="T91" s="23"/>
      <c r="U91" s="24">
        <f t="shared" ref="U91:V91" si="449">S91-M91</f>
        <v>-214.3</v>
      </c>
      <c r="V91" s="25">
        <f t="shared" si="449"/>
        <v>-8910</v>
      </c>
      <c r="W91" s="23"/>
      <c r="X91" s="23"/>
      <c r="Y91" s="24">
        <f t="shared" ref="Y91:Z91" si="450">W91-O91</f>
        <v>-356.22</v>
      </c>
      <c r="Z91" s="25">
        <f t="shared" si="450"/>
        <v>-74046</v>
      </c>
      <c r="AA91" s="26">
        <f t="shared" ref="AA91:AB91" si="451">SUM(U91+Y91)</f>
        <v>-570.52</v>
      </c>
      <c r="AB91" s="27">
        <f t="shared" si="451"/>
        <v>-82956</v>
      </c>
      <c r="AC91" s="28">
        <f t="shared" ref="AC91:AD91" si="452">S91+W91</f>
        <v>0</v>
      </c>
      <c r="AD91" s="25">
        <f t="shared" si="452"/>
        <v>0</v>
      </c>
    </row>
    <row r="92" ht="20.25" customHeight="1">
      <c r="A92" s="32" t="s">
        <v>91</v>
      </c>
      <c r="B92" s="29" t="s">
        <v>40</v>
      </c>
      <c r="C92" s="14">
        <v>32568.0</v>
      </c>
      <c r="D92" s="15">
        <v>107.15</v>
      </c>
      <c r="E92" s="14">
        <v>4455.0</v>
      </c>
      <c r="F92" s="15">
        <v>160.42</v>
      </c>
      <c r="G92" s="16"/>
      <c r="H92" s="14"/>
      <c r="I92" s="15"/>
      <c r="J92" s="14"/>
      <c r="K92" s="15"/>
      <c r="L92" s="17">
        <f t="shared" ref="L92:O92" si="453">SUM(C92+G92)</f>
        <v>32568</v>
      </c>
      <c r="M92" s="18">
        <f t="shared" si="453"/>
        <v>107.15</v>
      </c>
      <c r="N92" s="19">
        <f t="shared" si="453"/>
        <v>4455</v>
      </c>
      <c r="O92" s="18">
        <f t="shared" si="453"/>
        <v>160.42</v>
      </c>
      <c r="P92" s="20">
        <f t="shared" si="7"/>
        <v>37023</v>
      </c>
      <c r="Q92" s="21">
        <f t="shared" si="8"/>
        <v>267.57</v>
      </c>
      <c r="R92" s="22"/>
      <c r="S92" s="23"/>
      <c r="T92" s="23"/>
      <c r="U92" s="24">
        <f t="shared" ref="U92:V92" si="454">S92-M92</f>
        <v>-107.15</v>
      </c>
      <c r="V92" s="25">
        <f t="shared" si="454"/>
        <v>-4455</v>
      </c>
      <c r="W92" s="23"/>
      <c r="X92" s="23"/>
      <c r="Y92" s="24">
        <f t="shared" ref="Y92:Z92" si="455">W92-O92</f>
        <v>-160.42</v>
      </c>
      <c r="Z92" s="25">
        <f t="shared" si="455"/>
        <v>-37023</v>
      </c>
      <c r="AA92" s="26">
        <f t="shared" ref="AA92:AB92" si="456">SUM(U92+Y92)</f>
        <v>-267.57</v>
      </c>
      <c r="AB92" s="27">
        <f t="shared" si="456"/>
        <v>-41478</v>
      </c>
      <c r="AC92" s="28">
        <f t="shared" ref="AC92:AD92" si="457">S92+W92</f>
        <v>0</v>
      </c>
      <c r="AD92" s="25">
        <f t="shared" si="457"/>
        <v>0</v>
      </c>
    </row>
    <row r="93" ht="20.25" customHeight="1">
      <c r="A93" s="32" t="s">
        <v>92</v>
      </c>
      <c r="B93" s="29" t="s">
        <v>0</v>
      </c>
      <c r="C93" s="14">
        <v>15138.0</v>
      </c>
      <c r="D93" s="15">
        <v>49.65</v>
      </c>
      <c r="E93" s="14">
        <v>14427.0</v>
      </c>
      <c r="F93" s="15">
        <v>575.06</v>
      </c>
      <c r="G93" s="16"/>
      <c r="H93" s="14"/>
      <c r="I93" s="15"/>
      <c r="J93" s="14"/>
      <c r="K93" s="15"/>
      <c r="L93" s="17">
        <f t="shared" ref="L93:O93" si="458">SUM(C93+G93)</f>
        <v>15138</v>
      </c>
      <c r="M93" s="18">
        <f t="shared" si="458"/>
        <v>49.65</v>
      </c>
      <c r="N93" s="19">
        <f t="shared" si="458"/>
        <v>14427</v>
      </c>
      <c r="O93" s="18">
        <f t="shared" si="458"/>
        <v>575.06</v>
      </c>
      <c r="P93" s="20">
        <f t="shared" si="7"/>
        <v>29565</v>
      </c>
      <c r="Q93" s="21">
        <f t="shared" si="8"/>
        <v>624.71</v>
      </c>
      <c r="R93" s="22"/>
      <c r="S93" s="23"/>
      <c r="T93" s="23"/>
      <c r="U93" s="24">
        <f t="shared" ref="U93:V93" si="459">S93-M93</f>
        <v>-49.65</v>
      </c>
      <c r="V93" s="25">
        <f t="shared" si="459"/>
        <v>-14427</v>
      </c>
      <c r="W93" s="23"/>
      <c r="X93" s="23"/>
      <c r="Y93" s="24">
        <f t="shared" ref="Y93:Z93" si="460">W93-O93</f>
        <v>-575.06</v>
      </c>
      <c r="Z93" s="25">
        <f t="shared" si="460"/>
        <v>-29565</v>
      </c>
      <c r="AA93" s="26">
        <f t="shared" ref="AA93:AB93" si="461">SUM(U93+Y93)</f>
        <v>-624.71</v>
      </c>
      <c r="AB93" s="27">
        <f t="shared" si="461"/>
        <v>-43992</v>
      </c>
      <c r="AC93" s="28">
        <f t="shared" ref="AC93:AD93" si="462">S93+W93</f>
        <v>0</v>
      </c>
      <c r="AD93" s="25">
        <f t="shared" si="462"/>
        <v>0</v>
      </c>
    </row>
    <row r="94" ht="20.25" customHeight="1">
      <c r="A94" s="32" t="s">
        <v>92</v>
      </c>
      <c r="B94" s="29" t="s">
        <v>40</v>
      </c>
      <c r="C94" s="14">
        <v>7569.0</v>
      </c>
      <c r="D94" s="15">
        <v>24.83</v>
      </c>
      <c r="E94" s="14">
        <v>7214.0</v>
      </c>
      <c r="F94" s="15">
        <v>259.05</v>
      </c>
      <c r="G94" s="16"/>
      <c r="H94" s="14"/>
      <c r="I94" s="15"/>
      <c r="J94" s="14"/>
      <c r="K94" s="15"/>
      <c r="L94" s="17">
        <f t="shared" ref="L94:O94" si="463">SUM(C94+G94)</f>
        <v>7569</v>
      </c>
      <c r="M94" s="18">
        <f t="shared" si="463"/>
        <v>24.83</v>
      </c>
      <c r="N94" s="19">
        <f t="shared" si="463"/>
        <v>7214</v>
      </c>
      <c r="O94" s="18">
        <f t="shared" si="463"/>
        <v>259.05</v>
      </c>
      <c r="P94" s="20">
        <f t="shared" si="7"/>
        <v>14783</v>
      </c>
      <c r="Q94" s="21">
        <f t="shared" si="8"/>
        <v>283.88</v>
      </c>
      <c r="R94" s="22"/>
      <c r="S94" s="23"/>
      <c r="T94" s="23"/>
      <c r="U94" s="24">
        <f t="shared" ref="U94:V94" si="464">S94-M94</f>
        <v>-24.83</v>
      </c>
      <c r="V94" s="25">
        <f t="shared" si="464"/>
        <v>-7214</v>
      </c>
      <c r="W94" s="23"/>
      <c r="X94" s="23"/>
      <c r="Y94" s="24">
        <f t="shared" ref="Y94:Z94" si="465">W94-O94</f>
        <v>-259.05</v>
      </c>
      <c r="Z94" s="25">
        <f t="shared" si="465"/>
        <v>-14783</v>
      </c>
      <c r="AA94" s="26">
        <f t="shared" ref="AA94:AB94" si="466">SUM(U94+Y94)</f>
        <v>-283.88</v>
      </c>
      <c r="AB94" s="27">
        <f t="shared" si="466"/>
        <v>-21997</v>
      </c>
      <c r="AC94" s="28">
        <f t="shared" ref="AC94:AD94" si="467">S94+W94</f>
        <v>0</v>
      </c>
      <c r="AD94" s="25">
        <f t="shared" si="467"/>
        <v>0</v>
      </c>
    </row>
    <row r="95" ht="20.25" customHeight="1">
      <c r="A95" s="32" t="s">
        <v>93</v>
      </c>
      <c r="B95" s="29" t="s">
        <v>0</v>
      </c>
      <c r="C95" s="14">
        <v>117410.0</v>
      </c>
      <c r="D95" s="15">
        <v>423.48</v>
      </c>
      <c r="E95" s="14">
        <v>34710.0</v>
      </c>
      <c r="F95" s="15">
        <v>1388.37</v>
      </c>
      <c r="G95" s="16"/>
      <c r="H95" s="14"/>
      <c r="I95" s="15"/>
      <c r="J95" s="14"/>
      <c r="K95" s="15"/>
      <c r="L95" s="17">
        <f t="shared" ref="L95:O95" si="468">SUM(C95+G95)</f>
        <v>117410</v>
      </c>
      <c r="M95" s="18">
        <f t="shared" si="468"/>
        <v>423.48</v>
      </c>
      <c r="N95" s="19">
        <f t="shared" si="468"/>
        <v>34710</v>
      </c>
      <c r="O95" s="18">
        <f t="shared" si="468"/>
        <v>1388.37</v>
      </c>
      <c r="P95" s="20">
        <f t="shared" si="7"/>
        <v>152120</v>
      </c>
      <c r="Q95" s="21">
        <f t="shared" si="8"/>
        <v>1811.85</v>
      </c>
      <c r="R95" s="22"/>
      <c r="S95" s="23"/>
      <c r="T95" s="41"/>
      <c r="U95" s="24">
        <f t="shared" ref="U95:V95" si="469">S95-M95</f>
        <v>-423.48</v>
      </c>
      <c r="V95" s="25">
        <f t="shared" si="469"/>
        <v>-34710</v>
      </c>
      <c r="W95" s="41"/>
      <c r="X95" s="41"/>
      <c r="Y95" s="24">
        <f t="shared" ref="Y95:Z95" si="470">W95-O95</f>
        <v>-1388.37</v>
      </c>
      <c r="Z95" s="25">
        <f t="shared" si="470"/>
        <v>-152120</v>
      </c>
      <c r="AA95" s="26">
        <f t="shared" ref="AA95:AB95" si="471">SUM(U95+Y95)</f>
        <v>-1811.85</v>
      </c>
      <c r="AB95" s="27">
        <f t="shared" si="471"/>
        <v>-186830</v>
      </c>
      <c r="AC95" s="28">
        <f t="shared" ref="AC95:AD95" si="472">S95+W95</f>
        <v>0</v>
      </c>
      <c r="AD95" s="25">
        <f t="shared" si="472"/>
        <v>0</v>
      </c>
    </row>
    <row r="96" ht="20.25" customHeight="1">
      <c r="A96" s="32" t="s">
        <v>93</v>
      </c>
      <c r="B96" s="13" t="s">
        <v>32</v>
      </c>
      <c r="C96" s="14">
        <v>58705.0</v>
      </c>
      <c r="D96" s="15">
        <v>205.65</v>
      </c>
      <c r="E96" s="14">
        <v>17355.0</v>
      </c>
      <c r="F96" s="15">
        <v>624.73</v>
      </c>
      <c r="G96" s="16"/>
      <c r="H96" s="14"/>
      <c r="I96" s="15"/>
      <c r="J96" s="14"/>
      <c r="K96" s="15"/>
      <c r="L96" s="17">
        <f t="shared" ref="L96:O96" si="473">SUM(C96+G96)</f>
        <v>58705</v>
      </c>
      <c r="M96" s="18">
        <f t="shared" si="473"/>
        <v>205.65</v>
      </c>
      <c r="N96" s="19">
        <f t="shared" si="473"/>
        <v>17355</v>
      </c>
      <c r="O96" s="18">
        <f t="shared" si="473"/>
        <v>624.73</v>
      </c>
      <c r="P96" s="20">
        <f t="shared" si="7"/>
        <v>76060</v>
      </c>
      <c r="Q96" s="21">
        <f t="shared" si="8"/>
        <v>830.38</v>
      </c>
      <c r="R96" s="22"/>
      <c r="S96" s="23"/>
      <c r="T96" s="41"/>
      <c r="U96" s="24">
        <f t="shared" ref="U96:V96" si="474">S96-M96</f>
        <v>-205.65</v>
      </c>
      <c r="V96" s="25">
        <f t="shared" si="474"/>
        <v>-17355</v>
      </c>
      <c r="W96" s="41"/>
      <c r="X96" s="41"/>
      <c r="Y96" s="24">
        <f t="shared" ref="Y96:Z96" si="475">W96-O96</f>
        <v>-624.73</v>
      </c>
      <c r="Z96" s="25">
        <f t="shared" si="475"/>
        <v>-76060</v>
      </c>
      <c r="AA96" s="26">
        <f t="shared" ref="AA96:AB96" si="476">SUM(U96+Y96)</f>
        <v>-830.38</v>
      </c>
      <c r="AB96" s="27">
        <f t="shared" si="476"/>
        <v>-93415</v>
      </c>
      <c r="AC96" s="28">
        <f t="shared" ref="AC96:AD96" si="477">S96+W96</f>
        <v>0</v>
      </c>
      <c r="AD96" s="25">
        <f t="shared" si="477"/>
        <v>0</v>
      </c>
    </row>
    <row r="97" ht="20.25" customHeight="1">
      <c r="A97" s="12" t="s">
        <v>94</v>
      </c>
      <c r="B97" s="13" t="s">
        <v>0</v>
      </c>
      <c r="C97" s="14">
        <v>1132245.0</v>
      </c>
      <c r="D97" s="15">
        <v>5827.61</v>
      </c>
      <c r="E97" s="14">
        <v>144449.0</v>
      </c>
      <c r="F97" s="15">
        <v>6080.59</v>
      </c>
      <c r="G97" s="16"/>
      <c r="H97" s="14"/>
      <c r="I97" s="15"/>
      <c r="J97" s="14"/>
      <c r="K97" s="15"/>
      <c r="L97" s="17">
        <f t="shared" ref="L97:O97" si="478">SUM(C97+G97)</f>
        <v>1132245</v>
      </c>
      <c r="M97" s="18">
        <f t="shared" si="478"/>
        <v>5827.61</v>
      </c>
      <c r="N97" s="19">
        <f t="shared" si="478"/>
        <v>144449</v>
      </c>
      <c r="O97" s="18">
        <f t="shared" si="478"/>
        <v>6080.59</v>
      </c>
      <c r="P97" s="20">
        <f t="shared" si="7"/>
        <v>1276694</v>
      </c>
      <c r="Q97" s="21">
        <f t="shared" si="8"/>
        <v>11908.2</v>
      </c>
      <c r="R97" s="22"/>
      <c r="S97" s="23"/>
      <c r="T97" s="23"/>
      <c r="U97" s="24">
        <f t="shared" ref="U97:V97" si="479">S97-M97</f>
        <v>-5827.61</v>
      </c>
      <c r="V97" s="25">
        <f t="shared" si="479"/>
        <v>-144449</v>
      </c>
      <c r="W97" s="23"/>
      <c r="X97" s="23"/>
      <c r="Y97" s="24">
        <f t="shared" ref="Y97:Z97" si="480">W97-O97</f>
        <v>-6080.59</v>
      </c>
      <c r="Z97" s="25">
        <f t="shared" si="480"/>
        <v>-1276694</v>
      </c>
      <c r="AA97" s="26">
        <f t="shared" ref="AA97:AB97" si="481">SUM(U97+Y97)</f>
        <v>-11908.2</v>
      </c>
      <c r="AB97" s="27">
        <f t="shared" si="481"/>
        <v>-1421143</v>
      </c>
      <c r="AC97" s="28">
        <f t="shared" ref="AC97:AD97" si="482">S97+W97</f>
        <v>0</v>
      </c>
      <c r="AD97" s="25">
        <f t="shared" si="482"/>
        <v>0</v>
      </c>
    </row>
    <row r="98" ht="20.25" customHeight="1">
      <c r="A98" s="12" t="s">
        <v>95</v>
      </c>
      <c r="B98" s="13" t="s">
        <v>34</v>
      </c>
      <c r="C98" s="14">
        <v>846549.0</v>
      </c>
      <c r="D98" s="15">
        <v>3945.61</v>
      </c>
      <c r="E98" s="14">
        <v>108334.0</v>
      </c>
      <c r="F98" s="15">
        <v>4035.92</v>
      </c>
      <c r="G98" s="16"/>
      <c r="H98" s="14"/>
      <c r="I98" s="15"/>
      <c r="J98" s="14"/>
      <c r="K98" s="15"/>
      <c r="L98" s="17">
        <f t="shared" ref="L98:O98" si="483">SUM(C98+G98)</f>
        <v>846549</v>
      </c>
      <c r="M98" s="18">
        <f t="shared" si="483"/>
        <v>3945.61</v>
      </c>
      <c r="N98" s="19">
        <f t="shared" si="483"/>
        <v>108334</v>
      </c>
      <c r="O98" s="18">
        <f t="shared" si="483"/>
        <v>4035.92</v>
      </c>
      <c r="P98" s="20">
        <f t="shared" si="7"/>
        <v>954883</v>
      </c>
      <c r="Q98" s="21">
        <f t="shared" si="8"/>
        <v>7981.53</v>
      </c>
      <c r="R98" s="22"/>
      <c r="S98" s="23"/>
      <c r="T98" s="23"/>
      <c r="U98" s="24">
        <f t="shared" ref="U98:V98" si="484">S98-M98</f>
        <v>-3945.61</v>
      </c>
      <c r="V98" s="25">
        <f t="shared" si="484"/>
        <v>-108334</v>
      </c>
      <c r="W98" s="23"/>
      <c r="X98" s="23"/>
      <c r="Y98" s="24">
        <f t="shared" ref="Y98:Z98" si="485">W98-O98</f>
        <v>-4035.92</v>
      </c>
      <c r="Z98" s="25">
        <f t="shared" si="485"/>
        <v>-954883</v>
      </c>
      <c r="AA98" s="26">
        <f t="shared" ref="AA98:AB98" si="486">SUM(U98+Y98)</f>
        <v>-7981.53</v>
      </c>
      <c r="AB98" s="27">
        <f t="shared" si="486"/>
        <v>-1063217</v>
      </c>
      <c r="AC98" s="28">
        <f t="shared" ref="AC98:AD98" si="487">S98+W98</f>
        <v>0</v>
      </c>
      <c r="AD98" s="25">
        <f t="shared" si="487"/>
        <v>0</v>
      </c>
    </row>
    <row r="99" ht="20.25" customHeight="1">
      <c r="A99" s="32" t="s">
        <v>96</v>
      </c>
      <c r="B99" s="29" t="s">
        <v>0</v>
      </c>
      <c r="C99" s="14">
        <v>17941.0</v>
      </c>
      <c r="D99" s="15">
        <v>113.21</v>
      </c>
      <c r="E99" s="14">
        <v>0.0</v>
      </c>
      <c r="F99" s="15">
        <v>0.0</v>
      </c>
      <c r="G99" s="16"/>
      <c r="H99" s="14"/>
      <c r="I99" s="15"/>
      <c r="J99" s="14"/>
      <c r="K99" s="15"/>
      <c r="L99" s="17">
        <f t="shared" ref="L99:O99" si="488">SUM(C99+G99)</f>
        <v>17941</v>
      </c>
      <c r="M99" s="18">
        <f t="shared" si="488"/>
        <v>113.21</v>
      </c>
      <c r="N99" s="19">
        <f t="shared" si="488"/>
        <v>0</v>
      </c>
      <c r="O99" s="18">
        <f t="shared" si="488"/>
        <v>0</v>
      </c>
      <c r="P99" s="20">
        <f t="shared" si="7"/>
        <v>17941</v>
      </c>
      <c r="Q99" s="21">
        <f t="shared" si="8"/>
        <v>113.21</v>
      </c>
      <c r="R99" s="22"/>
      <c r="S99" s="23"/>
      <c r="T99" s="23"/>
      <c r="U99" s="24">
        <f t="shared" ref="U99:V99" si="489">S99-M99</f>
        <v>-113.21</v>
      </c>
      <c r="V99" s="25">
        <f t="shared" si="489"/>
        <v>0</v>
      </c>
      <c r="W99" s="23"/>
      <c r="X99" s="23"/>
      <c r="Y99" s="24">
        <f t="shared" ref="Y99:Z99" si="490">W99-O99</f>
        <v>0</v>
      </c>
      <c r="Z99" s="25">
        <f t="shared" si="490"/>
        <v>-17941</v>
      </c>
      <c r="AA99" s="26">
        <f t="shared" ref="AA99:AB99" si="491">SUM(U99+Y99)</f>
        <v>-113.21</v>
      </c>
      <c r="AB99" s="27">
        <f t="shared" si="491"/>
        <v>-17941</v>
      </c>
      <c r="AC99" s="28">
        <f t="shared" ref="AC99:AD99" si="492">S99+W99</f>
        <v>0</v>
      </c>
      <c r="AD99" s="25">
        <f t="shared" si="492"/>
        <v>0</v>
      </c>
    </row>
    <row r="100" ht="20.25" customHeight="1">
      <c r="A100" s="32" t="s">
        <v>96</v>
      </c>
      <c r="B100" s="29" t="s">
        <v>40</v>
      </c>
      <c r="C100" s="14">
        <v>8971.0</v>
      </c>
      <c r="D100" s="15">
        <v>45.21</v>
      </c>
      <c r="E100" s="14">
        <v>0.0</v>
      </c>
      <c r="F100" s="15">
        <v>0.0</v>
      </c>
      <c r="G100" s="16"/>
      <c r="H100" s="14"/>
      <c r="I100" s="15"/>
      <c r="J100" s="14"/>
      <c r="K100" s="15"/>
      <c r="L100" s="17">
        <f t="shared" ref="L100:O100" si="493">SUM(C100+G100)</f>
        <v>8971</v>
      </c>
      <c r="M100" s="18">
        <f t="shared" si="493"/>
        <v>45.21</v>
      </c>
      <c r="N100" s="19">
        <f t="shared" si="493"/>
        <v>0</v>
      </c>
      <c r="O100" s="18">
        <f t="shared" si="493"/>
        <v>0</v>
      </c>
      <c r="P100" s="20">
        <f t="shared" si="7"/>
        <v>8971</v>
      </c>
      <c r="Q100" s="21">
        <f t="shared" si="8"/>
        <v>45.21</v>
      </c>
      <c r="R100" s="22"/>
      <c r="S100" s="23"/>
      <c r="T100" s="23"/>
      <c r="U100" s="24">
        <f t="shared" ref="U100:V100" si="494">S100-M100</f>
        <v>-45.21</v>
      </c>
      <c r="V100" s="25">
        <f t="shared" si="494"/>
        <v>0</v>
      </c>
      <c r="W100" s="23"/>
      <c r="X100" s="23"/>
      <c r="Y100" s="24">
        <f t="shared" ref="Y100:Z100" si="495">W100-O100</f>
        <v>0</v>
      </c>
      <c r="Z100" s="25">
        <f t="shared" si="495"/>
        <v>-8971</v>
      </c>
      <c r="AA100" s="26">
        <f t="shared" ref="AA100:AB100" si="496">SUM(U100+Y100)</f>
        <v>-45.21</v>
      </c>
      <c r="AB100" s="27">
        <f t="shared" si="496"/>
        <v>-8971</v>
      </c>
      <c r="AC100" s="28">
        <f t="shared" ref="AC100:AD100" si="497">S100+W100</f>
        <v>0</v>
      </c>
      <c r="AD100" s="25">
        <f t="shared" si="497"/>
        <v>0</v>
      </c>
    </row>
    <row r="101" ht="20.25" customHeight="1">
      <c r="A101" s="12" t="s">
        <v>97</v>
      </c>
      <c r="B101" s="29" t="s">
        <v>0</v>
      </c>
      <c r="C101" s="14">
        <v>1625374.0</v>
      </c>
      <c r="D101" s="15">
        <v>5840.85</v>
      </c>
      <c r="E101" s="14">
        <v>316313.0</v>
      </c>
      <c r="F101" s="15">
        <v>13051.84</v>
      </c>
      <c r="G101" s="16"/>
      <c r="H101" s="14"/>
      <c r="I101" s="15"/>
      <c r="J101" s="14"/>
      <c r="K101" s="15"/>
      <c r="L101" s="17">
        <f t="shared" ref="L101:O101" si="498">SUM(C101+G101)</f>
        <v>1625374</v>
      </c>
      <c r="M101" s="18">
        <f t="shared" si="498"/>
        <v>5840.85</v>
      </c>
      <c r="N101" s="19">
        <f t="shared" si="498"/>
        <v>316313</v>
      </c>
      <c r="O101" s="18">
        <f t="shared" si="498"/>
        <v>13051.84</v>
      </c>
      <c r="P101" s="20">
        <f t="shared" si="7"/>
        <v>1941687</v>
      </c>
      <c r="Q101" s="21">
        <f t="shared" si="8"/>
        <v>18892.69</v>
      </c>
      <c r="R101" s="22"/>
      <c r="S101" s="23"/>
      <c r="T101" s="23"/>
      <c r="U101" s="24">
        <f t="shared" ref="U101:V101" si="499">S101-M101</f>
        <v>-5840.85</v>
      </c>
      <c r="V101" s="25">
        <f t="shared" si="499"/>
        <v>-316313</v>
      </c>
      <c r="W101" s="23"/>
      <c r="X101" s="23"/>
      <c r="Y101" s="24">
        <f t="shared" ref="Y101:Z101" si="500">W101-O101</f>
        <v>-13051.84</v>
      </c>
      <c r="Z101" s="25">
        <f t="shared" si="500"/>
        <v>-1941687</v>
      </c>
      <c r="AA101" s="26">
        <f t="shared" ref="AA101:AB101" si="501">SUM(U101+Y101)</f>
        <v>-18892.69</v>
      </c>
      <c r="AB101" s="27">
        <f t="shared" si="501"/>
        <v>-2258000</v>
      </c>
      <c r="AC101" s="28">
        <f t="shared" ref="AC101:AD101" si="502">S101+W101</f>
        <v>0</v>
      </c>
      <c r="AD101" s="25">
        <f t="shared" si="502"/>
        <v>0</v>
      </c>
    </row>
    <row r="102" ht="20.25" customHeight="1">
      <c r="A102" s="12" t="s">
        <v>97</v>
      </c>
      <c r="B102" s="13" t="s">
        <v>32</v>
      </c>
      <c r="C102" s="14">
        <v>812687.0</v>
      </c>
      <c r="D102" s="15">
        <v>2810.15</v>
      </c>
      <c r="E102" s="14">
        <v>158157.0</v>
      </c>
      <c r="F102" s="15">
        <v>5777.74</v>
      </c>
      <c r="G102" s="16"/>
      <c r="H102" s="14"/>
      <c r="I102" s="15"/>
      <c r="J102" s="14"/>
      <c r="K102" s="15"/>
      <c r="L102" s="17">
        <f t="shared" ref="L102:O102" si="503">SUM(C102+G102)</f>
        <v>812687</v>
      </c>
      <c r="M102" s="18">
        <f t="shared" si="503"/>
        <v>2810.15</v>
      </c>
      <c r="N102" s="19">
        <f t="shared" si="503"/>
        <v>158157</v>
      </c>
      <c r="O102" s="18">
        <f t="shared" si="503"/>
        <v>5777.74</v>
      </c>
      <c r="P102" s="20">
        <f t="shared" si="7"/>
        <v>970844</v>
      </c>
      <c r="Q102" s="21">
        <f t="shared" si="8"/>
        <v>8587.89</v>
      </c>
      <c r="R102" s="22"/>
      <c r="S102" s="23"/>
      <c r="T102" s="23"/>
      <c r="U102" s="24">
        <f t="shared" ref="U102:V102" si="504">S102-M102</f>
        <v>-2810.15</v>
      </c>
      <c r="V102" s="25">
        <f t="shared" si="504"/>
        <v>-158157</v>
      </c>
      <c r="W102" s="23"/>
      <c r="X102" s="23"/>
      <c r="Y102" s="24">
        <f t="shared" ref="Y102:Z102" si="505">W102-O102</f>
        <v>-5777.74</v>
      </c>
      <c r="Z102" s="25">
        <f t="shared" si="505"/>
        <v>-970844</v>
      </c>
      <c r="AA102" s="26">
        <f t="shared" ref="AA102:AB102" si="506">SUM(U102+Y102)</f>
        <v>-8587.89</v>
      </c>
      <c r="AB102" s="27">
        <f t="shared" si="506"/>
        <v>-1129001</v>
      </c>
      <c r="AC102" s="28">
        <f t="shared" ref="AC102:AD102" si="507">S102+W102</f>
        <v>0</v>
      </c>
      <c r="AD102" s="25">
        <f t="shared" si="507"/>
        <v>0</v>
      </c>
    </row>
    <row r="103" ht="20.25" customHeight="1">
      <c r="A103" s="32" t="s">
        <v>98</v>
      </c>
      <c r="B103" s="29" t="s">
        <v>0</v>
      </c>
      <c r="C103" s="14">
        <v>726214.0</v>
      </c>
      <c r="D103" s="15">
        <v>3193.7</v>
      </c>
      <c r="E103" s="14">
        <v>95525.0</v>
      </c>
      <c r="F103" s="15">
        <v>5377.6</v>
      </c>
      <c r="G103" s="16"/>
      <c r="H103" s="14"/>
      <c r="I103" s="15"/>
      <c r="J103" s="14"/>
      <c r="K103" s="15"/>
      <c r="L103" s="17">
        <f t="shared" ref="L103:O103" si="508">SUM(C103+G103)</f>
        <v>726214</v>
      </c>
      <c r="M103" s="18">
        <f t="shared" si="508"/>
        <v>3193.7</v>
      </c>
      <c r="N103" s="19">
        <f t="shared" si="508"/>
        <v>95525</v>
      </c>
      <c r="O103" s="18">
        <f t="shared" si="508"/>
        <v>5377.6</v>
      </c>
      <c r="P103" s="20">
        <f t="shared" si="7"/>
        <v>821739</v>
      </c>
      <c r="Q103" s="21">
        <f t="shared" si="8"/>
        <v>8571.3</v>
      </c>
      <c r="R103" s="22"/>
      <c r="S103" s="23"/>
      <c r="T103" s="23"/>
      <c r="U103" s="24">
        <f t="shared" ref="U103:V103" si="509">S103-M103</f>
        <v>-3193.7</v>
      </c>
      <c r="V103" s="25">
        <f t="shared" si="509"/>
        <v>-95525</v>
      </c>
      <c r="W103" s="23"/>
      <c r="X103" s="23"/>
      <c r="Y103" s="24">
        <f t="shared" ref="Y103:Z103" si="510">W103-O103</f>
        <v>-5377.6</v>
      </c>
      <c r="Z103" s="25">
        <f t="shared" si="510"/>
        <v>-821739</v>
      </c>
      <c r="AA103" s="26">
        <f t="shared" ref="AA103:AB103" si="511">SUM(U103+Y103)</f>
        <v>-8571.3</v>
      </c>
      <c r="AB103" s="27">
        <f t="shared" si="511"/>
        <v>-917264</v>
      </c>
      <c r="AC103" s="28">
        <f t="shared" ref="AC103:AD103" si="512">S103+W103</f>
        <v>0</v>
      </c>
      <c r="AD103" s="25">
        <f t="shared" si="512"/>
        <v>0</v>
      </c>
    </row>
    <row r="104" ht="20.25" customHeight="1">
      <c r="A104" s="32" t="s">
        <v>98</v>
      </c>
      <c r="B104" s="29" t="s">
        <v>40</v>
      </c>
      <c r="C104" s="14">
        <v>363111.0</v>
      </c>
      <c r="D104" s="15">
        <v>1453.56</v>
      </c>
      <c r="E104" s="14">
        <v>47755.0</v>
      </c>
      <c r="F104" s="15">
        <v>2318.98</v>
      </c>
      <c r="G104" s="16"/>
      <c r="H104" s="14"/>
      <c r="I104" s="15"/>
      <c r="J104" s="14"/>
      <c r="K104" s="15"/>
      <c r="L104" s="17">
        <f t="shared" ref="L104:O104" si="513">SUM(C104+G104)</f>
        <v>363111</v>
      </c>
      <c r="M104" s="18">
        <f t="shared" si="513"/>
        <v>1453.56</v>
      </c>
      <c r="N104" s="19">
        <f t="shared" si="513"/>
        <v>47755</v>
      </c>
      <c r="O104" s="18">
        <f t="shared" si="513"/>
        <v>2318.98</v>
      </c>
      <c r="P104" s="20">
        <f t="shared" si="7"/>
        <v>410866</v>
      </c>
      <c r="Q104" s="21">
        <f t="shared" si="8"/>
        <v>3772.54</v>
      </c>
      <c r="R104" s="22"/>
      <c r="S104" s="23"/>
      <c r="T104" s="23"/>
      <c r="U104" s="24">
        <f t="shared" ref="U104:V104" si="514">S104-M104</f>
        <v>-1453.56</v>
      </c>
      <c r="V104" s="25">
        <f t="shared" si="514"/>
        <v>-47755</v>
      </c>
      <c r="W104" s="23"/>
      <c r="X104" s="23"/>
      <c r="Y104" s="24">
        <f t="shared" ref="Y104:Z104" si="515">W104-O104</f>
        <v>-2318.98</v>
      </c>
      <c r="Z104" s="25">
        <f t="shared" si="515"/>
        <v>-410866</v>
      </c>
      <c r="AA104" s="26">
        <f t="shared" ref="AA104:AB104" si="516">SUM(U104+Y104)</f>
        <v>-3772.54</v>
      </c>
      <c r="AB104" s="27">
        <f t="shared" si="516"/>
        <v>-458621</v>
      </c>
      <c r="AC104" s="28">
        <f t="shared" ref="AC104:AD104" si="517">S104+W104</f>
        <v>0</v>
      </c>
      <c r="AD104" s="25">
        <f t="shared" si="517"/>
        <v>0</v>
      </c>
    </row>
    <row r="105" ht="20.25" customHeight="1">
      <c r="A105" s="32" t="s">
        <v>99</v>
      </c>
      <c r="B105" s="29" t="s">
        <v>0</v>
      </c>
      <c r="C105" s="14">
        <v>3772335.0</v>
      </c>
      <c r="D105" s="15">
        <v>14494.83</v>
      </c>
      <c r="E105" s="14">
        <v>391880.0</v>
      </c>
      <c r="F105" s="15">
        <v>18519.62</v>
      </c>
      <c r="G105" s="16"/>
      <c r="H105" s="14"/>
      <c r="I105" s="15"/>
      <c r="J105" s="14"/>
      <c r="K105" s="15"/>
      <c r="L105" s="17">
        <f t="shared" ref="L105:O105" si="518">SUM(C105+G105)</f>
        <v>3772335</v>
      </c>
      <c r="M105" s="18">
        <f t="shared" si="518"/>
        <v>14494.83</v>
      </c>
      <c r="N105" s="19">
        <f t="shared" si="518"/>
        <v>391880</v>
      </c>
      <c r="O105" s="18">
        <f t="shared" si="518"/>
        <v>18519.62</v>
      </c>
      <c r="P105" s="20">
        <f t="shared" si="7"/>
        <v>4164215</v>
      </c>
      <c r="Q105" s="21">
        <f t="shared" si="8"/>
        <v>33014.45</v>
      </c>
      <c r="R105" s="22"/>
      <c r="S105" s="23"/>
      <c r="T105" s="23"/>
      <c r="U105" s="24">
        <f t="shared" ref="U105:V105" si="519">S105-M105</f>
        <v>-14494.83</v>
      </c>
      <c r="V105" s="25">
        <f t="shared" si="519"/>
        <v>-391880</v>
      </c>
      <c r="W105" s="23"/>
      <c r="X105" s="23"/>
      <c r="Y105" s="24">
        <f t="shared" ref="Y105:Z105" si="520">W105-O105</f>
        <v>-18519.62</v>
      </c>
      <c r="Z105" s="25">
        <f t="shared" si="520"/>
        <v>-4164215</v>
      </c>
      <c r="AA105" s="26">
        <f t="shared" ref="AA105:AB105" si="521">SUM(U105+Y105)</f>
        <v>-33014.45</v>
      </c>
      <c r="AB105" s="27">
        <f t="shared" si="521"/>
        <v>-4556095</v>
      </c>
      <c r="AC105" s="28">
        <f t="shared" ref="AC105:AD105" si="522">S105+W105</f>
        <v>0</v>
      </c>
      <c r="AD105" s="25">
        <f t="shared" si="522"/>
        <v>0</v>
      </c>
    </row>
    <row r="106" ht="20.25" customHeight="1">
      <c r="A106" s="32" t="s">
        <v>99</v>
      </c>
      <c r="B106" s="29" t="s">
        <v>36</v>
      </c>
      <c r="C106" s="14">
        <v>1886171.0</v>
      </c>
      <c r="D106" s="15">
        <v>7061.08</v>
      </c>
      <c r="E106" s="14">
        <v>195939.0</v>
      </c>
      <c r="F106" s="15">
        <v>8341.55</v>
      </c>
      <c r="G106" s="16"/>
      <c r="H106" s="14"/>
      <c r="I106" s="15"/>
      <c r="J106" s="14"/>
      <c r="K106" s="15"/>
      <c r="L106" s="17">
        <f t="shared" ref="L106:O106" si="523">SUM(C106+G106)</f>
        <v>1886171</v>
      </c>
      <c r="M106" s="18">
        <f t="shared" si="523"/>
        <v>7061.08</v>
      </c>
      <c r="N106" s="19">
        <f t="shared" si="523"/>
        <v>195939</v>
      </c>
      <c r="O106" s="18">
        <f t="shared" si="523"/>
        <v>8341.55</v>
      </c>
      <c r="P106" s="20">
        <f t="shared" si="7"/>
        <v>2082110</v>
      </c>
      <c r="Q106" s="21">
        <f t="shared" si="8"/>
        <v>15402.63</v>
      </c>
      <c r="R106" s="22"/>
      <c r="S106" s="23"/>
      <c r="T106" s="23"/>
      <c r="U106" s="24">
        <f t="shared" ref="U106:V106" si="524">S106-M106</f>
        <v>-7061.08</v>
      </c>
      <c r="V106" s="25">
        <f t="shared" si="524"/>
        <v>-195939</v>
      </c>
      <c r="W106" s="23"/>
      <c r="X106" s="23"/>
      <c r="Y106" s="24">
        <f t="shared" ref="Y106:Z106" si="525">W106-O106</f>
        <v>-8341.55</v>
      </c>
      <c r="Z106" s="25">
        <f t="shared" si="525"/>
        <v>-2082110</v>
      </c>
      <c r="AA106" s="26">
        <f t="shared" ref="AA106:AB106" si="526">SUM(U106+Y106)</f>
        <v>-15402.63</v>
      </c>
      <c r="AB106" s="27">
        <f t="shared" si="526"/>
        <v>-2278049</v>
      </c>
      <c r="AC106" s="28">
        <f t="shared" ref="AC106:AD106" si="527">S106+W106</f>
        <v>0</v>
      </c>
      <c r="AD106" s="25">
        <f t="shared" si="527"/>
        <v>0</v>
      </c>
    </row>
    <row r="107" ht="20.25" customHeight="1">
      <c r="A107" s="12" t="s">
        <v>100</v>
      </c>
      <c r="B107" s="29" t="s">
        <v>0</v>
      </c>
      <c r="C107" s="14">
        <v>1257226.0</v>
      </c>
      <c r="D107" s="15">
        <v>4483.55</v>
      </c>
      <c r="E107" s="14">
        <v>88830.0</v>
      </c>
      <c r="F107" s="15">
        <v>3957.38</v>
      </c>
      <c r="G107" s="16"/>
      <c r="H107" s="14"/>
      <c r="I107" s="15"/>
      <c r="J107" s="14"/>
      <c r="K107" s="15"/>
      <c r="L107" s="17">
        <f t="shared" ref="L107:O107" si="528">SUM(C107+G107)</f>
        <v>1257226</v>
      </c>
      <c r="M107" s="18">
        <f t="shared" si="528"/>
        <v>4483.55</v>
      </c>
      <c r="N107" s="19">
        <f t="shared" si="528"/>
        <v>88830</v>
      </c>
      <c r="O107" s="18">
        <f t="shared" si="528"/>
        <v>3957.38</v>
      </c>
      <c r="P107" s="20">
        <f t="shared" si="7"/>
        <v>1346056</v>
      </c>
      <c r="Q107" s="21">
        <f t="shared" si="8"/>
        <v>8440.93</v>
      </c>
      <c r="R107" s="22"/>
      <c r="S107" s="23"/>
      <c r="T107" s="23"/>
      <c r="U107" s="24">
        <f t="shared" ref="U107:V107" si="529">S107-M107</f>
        <v>-4483.55</v>
      </c>
      <c r="V107" s="25">
        <f t="shared" si="529"/>
        <v>-88830</v>
      </c>
      <c r="W107" s="23"/>
      <c r="X107" s="23"/>
      <c r="Y107" s="24">
        <f t="shared" ref="Y107:Z107" si="530">W107-O107</f>
        <v>-3957.38</v>
      </c>
      <c r="Z107" s="25">
        <f t="shared" si="530"/>
        <v>-1346056</v>
      </c>
      <c r="AA107" s="26">
        <f t="shared" ref="AA107:AB107" si="531">SUM(U107+Y107)</f>
        <v>-8440.93</v>
      </c>
      <c r="AB107" s="27">
        <f t="shared" si="531"/>
        <v>-1434886</v>
      </c>
      <c r="AC107" s="28">
        <f t="shared" ref="AC107:AD107" si="532">S107+W107</f>
        <v>0</v>
      </c>
      <c r="AD107" s="25">
        <f t="shared" si="532"/>
        <v>0</v>
      </c>
    </row>
    <row r="108" ht="20.25" customHeight="1">
      <c r="A108" s="12" t="s">
        <v>100</v>
      </c>
      <c r="B108" s="29" t="s">
        <v>36</v>
      </c>
      <c r="C108" s="14">
        <v>628612.0</v>
      </c>
      <c r="D108" s="15">
        <v>2192.05</v>
      </c>
      <c r="E108" s="14">
        <v>44416.0</v>
      </c>
      <c r="F108" s="15">
        <v>1782.86</v>
      </c>
      <c r="G108" s="16"/>
      <c r="H108" s="14"/>
      <c r="I108" s="15"/>
      <c r="J108" s="14"/>
      <c r="K108" s="15"/>
      <c r="L108" s="17">
        <f t="shared" ref="L108:O108" si="533">SUM(C108+G108)</f>
        <v>628612</v>
      </c>
      <c r="M108" s="18">
        <f t="shared" si="533"/>
        <v>2192.05</v>
      </c>
      <c r="N108" s="19">
        <f t="shared" si="533"/>
        <v>44416</v>
      </c>
      <c r="O108" s="18">
        <f t="shared" si="533"/>
        <v>1782.86</v>
      </c>
      <c r="P108" s="20">
        <f t="shared" si="7"/>
        <v>673028</v>
      </c>
      <c r="Q108" s="21">
        <f t="shared" si="8"/>
        <v>3974.91</v>
      </c>
      <c r="R108" s="22"/>
      <c r="S108" s="23"/>
      <c r="T108" s="23"/>
      <c r="U108" s="24">
        <f t="shared" ref="U108:V108" si="534">S108-M108</f>
        <v>-2192.05</v>
      </c>
      <c r="V108" s="25">
        <f t="shared" si="534"/>
        <v>-44416</v>
      </c>
      <c r="W108" s="23"/>
      <c r="X108" s="23"/>
      <c r="Y108" s="24">
        <f t="shared" ref="Y108:Z108" si="535">W108-O108</f>
        <v>-1782.86</v>
      </c>
      <c r="Z108" s="25">
        <f t="shared" si="535"/>
        <v>-673028</v>
      </c>
      <c r="AA108" s="26">
        <f t="shared" ref="AA108:AB108" si="536">SUM(U108+Y108)</f>
        <v>-3974.91</v>
      </c>
      <c r="AB108" s="27">
        <f t="shared" si="536"/>
        <v>-717444</v>
      </c>
      <c r="AC108" s="28">
        <f t="shared" ref="AC108:AD108" si="537">S108+W108</f>
        <v>0</v>
      </c>
      <c r="AD108" s="25">
        <f t="shared" si="537"/>
        <v>0</v>
      </c>
    </row>
    <row r="109" ht="20.25" customHeight="1">
      <c r="A109" s="32" t="s">
        <v>101</v>
      </c>
      <c r="B109" s="29" t="s">
        <v>0</v>
      </c>
      <c r="C109" s="14">
        <v>3346050.0</v>
      </c>
      <c r="D109" s="15">
        <v>14300.1</v>
      </c>
      <c r="E109" s="14">
        <v>387308.0</v>
      </c>
      <c r="F109" s="15">
        <v>19456.82</v>
      </c>
      <c r="G109" s="16"/>
      <c r="H109" s="14"/>
      <c r="I109" s="15"/>
      <c r="J109" s="14"/>
      <c r="K109" s="15"/>
      <c r="L109" s="17">
        <f t="shared" ref="L109:O109" si="538">SUM(C109+G109)</f>
        <v>3346050</v>
      </c>
      <c r="M109" s="18">
        <f t="shared" si="538"/>
        <v>14300.1</v>
      </c>
      <c r="N109" s="19">
        <f t="shared" si="538"/>
        <v>387308</v>
      </c>
      <c r="O109" s="18">
        <f t="shared" si="538"/>
        <v>19456.82</v>
      </c>
      <c r="P109" s="20">
        <f t="shared" si="7"/>
        <v>3733358</v>
      </c>
      <c r="Q109" s="21">
        <f t="shared" si="8"/>
        <v>33756.92</v>
      </c>
      <c r="R109" s="22"/>
      <c r="S109" s="23"/>
      <c r="T109" s="23"/>
      <c r="U109" s="24">
        <f t="shared" ref="U109:V109" si="539">S109-M109</f>
        <v>-14300.1</v>
      </c>
      <c r="V109" s="25">
        <f t="shared" si="539"/>
        <v>-387308</v>
      </c>
      <c r="W109" s="23"/>
      <c r="X109" s="23"/>
      <c r="Y109" s="24">
        <f t="shared" ref="Y109:Z109" si="540">W109-O109</f>
        <v>-19456.82</v>
      </c>
      <c r="Z109" s="25">
        <f t="shared" si="540"/>
        <v>-3733358</v>
      </c>
      <c r="AA109" s="26">
        <f t="shared" ref="AA109:AB109" si="541">SUM(U109+Y109)</f>
        <v>-33756.92</v>
      </c>
      <c r="AB109" s="27">
        <f t="shared" si="541"/>
        <v>-4120666</v>
      </c>
      <c r="AC109" s="28">
        <f t="shared" ref="AC109:AD109" si="542">S109+W109</f>
        <v>0</v>
      </c>
      <c r="AD109" s="25">
        <f t="shared" si="542"/>
        <v>0</v>
      </c>
    </row>
    <row r="110" ht="20.25" customHeight="1">
      <c r="A110" s="32" t="s">
        <v>101</v>
      </c>
      <c r="B110" s="29" t="s">
        <v>36</v>
      </c>
      <c r="C110" s="14">
        <v>1465467.0</v>
      </c>
      <c r="D110" s="15">
        <v>5590.74</v>
      </c>
      <c r="E110" s="14">
        <v>173744.0</v>
      </c>
      <c r="F110" s="15">
        <v>7604.13</v>
      </c>
      <c r="G110" s="16"/>
      <c r="H110" s="14"/>
      <c r="I110" s="15"/>
      <c r="J110" s="14"/>
      <c r="K110" s="15"/>
      <c r="L110" s="17">
        <f t="shared" ref="L110:O110" si="543">SUM(C110+G110)</f>
        <v>1465467</v>
      </c>
      <c r="M110" s="18">
        <f t="shared" si="543"/>
        <v>5590.74</v>
      </c>
      <c r="N110" s="19">
        <f t="shared" si="543"/>
        <v>173744</v>
      </c>
      <c r="O110" s="18">
        <f t="shared" si="543"/>
        <v>7604.13</v>
      </c>
      <c r="P110" s="20">
        <f t="shared" si="7"/>
        <v>1639211</v>
      </c>
      <c r="Q110" s="21">
        <f t="shared" si="8"/>
        <v>13194.87</v>
      </c>
      <c r="R110" s="22"/>
      <c r="S110" s="23"/>
      <c r="T110" s="23"/>
      <c r="U110" s="24">
        <f t="shared" ref="U110:V110" si="544">S110-M110</f>
        <v>-5590.74</v>
      </c>
      <c r="V110" s="25">
        <f t="shared" si="544"/>
        <v>-173744</v>
      </c>
      <c r="W110" s="23"/>
      <c r="X110" s="23"/>
      <c r="Y110" s="24">
        <f t="shared" ref="Y110:Z110" si="545">W110-O110</f>
        <v>-7604.13</v>
      </c>
      <c r="Z110" s="25">
        <f t="shared" si="545"/>
        <v>-1639211</v>
      </c>
      <c r="AA110" s="26">
        <f t="shared" ref="AA110:AB110" si="546">SUM(U110+Y110)</f>
        <v>-13194.87</v>
      </c>
      <c r="AB110" s="27">
        <f t="shared" si="546"/>
        <v>-1812955</v>
      </c>
      <c r="AC110" s="28">
        <f t="shared" ref="AC110:AD110" si="547">S110+W110</f>
        <v>0</v>
      </c>
      <c r="AD110" s="25">
        <f t="shared" si="547"/>
        <v>0</v>
      </c>
    </row>
    <row r="111" ht="20.25" customHeight="1">
      <c r="A111" s="12" t="s">
        <v>101</v>
      </c>
      <c r="B111" s="13" t="s">
        <v>32</v>
      </c>
      <c r="C111" s="14">
        <v>207568.0</v>
      </c>
      <c r="D111" s="15">
        <v>1247.5</v>
      </c>
      <c r="E111" s="40">
        <v>19909.0</v>
      </c>
      <c r="F111" s="15">
        <v>1035.27</v>
      </c>
      <c r="G111" s="16"/>
      <c r="H111" s="14"/>
      <c r="I111" s="15"/>
      <c r="J111" s="14"/>
      <c r="K111" s="15"/>
      <c r="L111" s="17">
        <f t="shared" ref="L111:O111" si="548">SUM(C111+G111)</f>
        <v>207568</v>
      </c>
      <c r="M111" s="18">
        <f t="shared" si="548"/>
        <v>1247.5</v>
      </c>
      <c r="N111" s="19">
        <f t="shared" si="548"/>
        <v>19909</v>
      </c>
      <c r="O111" s="18">
        <f t="shared" si="548"/>
        <v>1035.27</v>
      </c>
      <c r="P111" s="20">
        <f t="shared" si="7"/>
        <v>227477</v>
      </c>
      <c r="Q111" s="21">
        <f t="shared" si="8"/>
        <v>2282.77</v>
      </c>
      <c r="R111" s="22"/>
      <c r="S111" s="23"/>
      <c r="T111" s="23"/>
      <c r="U111" s="24">
        <f t="shared" ref="U111:V111" si="549">S111-M111</f>
        <v>-1247.5</v>
      </c>
      <c r="V111" s="25">
        <f t="shared" si="549"/>
        <v>-19909</v>
      </c>
      <c r="W111" s="23"/>
      <c r="X111" s="23"/>
      <c r="Y111" s="24">
        <f t="shared" ref="Y111:Z111" si="550">W111-O111</f>
        <v>-1035.27</v>
      </c>
      <c r="Z111" s="25">
        <f t="shared" si="550"/>
        <v>-227477</v>
      </c>
      <c r="AA111" s="26">
        <f t="shared" ref="AA111:AB111" si="551">SUM(U111+Y111)</f>
        <v>-2282.77</v>
      </c>
      <c r="AB111" s="27">
        <f t="shared" si="551"/>
        <v>-247386</v>
      </c>
      <c r="AC111" s="28">
        <f t="shared" ref="AC111:AD111" si="552">S111+W111</f>
        <v>0</v>
      </c>
      <c r="AD111" s="25">
        <f t="shared" si="552"/>
        <v>0</v>
      </c>
    </row>
    <row r="112" ht="20.25" customHeight="1">
      <c r="A112" s="32" t="s">
        <v>102</v>
      </c>
      <c r="B112" s="29" t="s">
        <v>0</v>
      </c>
      <c r="C112" s="14">
        <v>627653.0</v>
      </c>
      <c r="D112" s="15">
        <v>2426.11</v>
      </c>
      <c r="E112" s="40">
        <v>56885.0</v>
      </c>
      <c r="F112" s="15">
        <v>2225.3</v>
      </c>
      <c r="G112" s="16"/>
      <c r="H112" s="14"/>
      <c r="I112" s="15"/>
      <c r="J112" s="14"/>
      <c r="K112" s="15"/>
      <c r="L112" s="17">
        <f t="shared" ref="L112:O112" si="553">SUM(C112+G112)</f>
        <v>627653</v>
      </c>
      <c r="M112" s="18">
        <f t="shared" si="553"/>
        <v>2426.11</v>
      </c>
      <c r="N112" s="19">
        <f t="shared" si="553"/>
        <v>56885</v>
      </c>
      <c r="O112" s="18">
        <f t="shared" si="553"/>
        <v>2225.3</v>
      </c>
      <c r="P112" s="20">
        <f t="shared" si="7"/>
        <v>684538</v>
      </c>
      <c r="Q112" s="21">
        <f t="shared" si="8"/>
        <v>4651.41</v>
      </c>
      <c r="R112" s="22"/>
      <c r="S112" s="23"/>
      <c r="T112" s="23"/>
      <c r="U112" s="24">
        <f t="shared" ref="U112:V112" si="554">S112-M112</f>
        <v>-2426.11</v>
      </c>
      <c r="V112" s="25">
        <f t="shared" si="554"/>
        <v>-56885</v>
      </c>
      <c r="W112" s="23"/>
      <c r="X112" s="23"/>
      <c r="Y112" s="24">
        <f t="shared" ref="Y112:Z112" si="555">W112-O112</f>
        <v>-2225.3</v>
      </c>
      <c r="Z112" s="25">
        <f t="shared" si="555"/>
        <v>-684538</v>
      </c>
      <c r="AA112" s="26">
        <f t="shared" ref="AA112:AB112" si="556">SUM(U112+Y112)</f>
        <v>-4651.41</v>
      </c>
      <c r="AB112" s="27">
        <f t="shared" si="556"/>
        <v>-741423</v>
      </c>
      <c r="AC112" s="28">
        <f t="shared" ref="AC112:AD112" si="557">S112+W112</f>
        <v>0</v>
      </c>
      <c r="AD112" s="25">
        <f t="shared" si="557"/>
        <v>0</v>
      </c>
    </row>
    <row r="113" ht="20.25" customHeight="1">
      <c r="A113" s="42" t="s">
        <v>102</v>
      </c>
      <c r="B113" s="23" t="s">
        <v>32</v>
      </c>
      <c r="C113" s="40">
        <v>313824.0</v>
      </c>
      <c r="D113" s="43">
        <v>1168.06</v>
      </c>
      <c r="E113" s="14">
        <v>28442.0</v>
      </c>
      <c r="F113" s="43">
        <v>1022.3</v>
      </c>
      <c r="G113" s="16"/>
      <c r="H113" s="14"/>
      <c r="I113" s="15"/>
      <c r="J113" s="14"/>
      <c r="K113" s="15"/>
      <c r="L113" s="17">
        <f t="shared" ref="L113:O113" si="558">SUM(C113+G113)</f>
        <v>313824</v>
      </c>
      <c r="M113" s="18">
        <f t="shared" si="558"/>
        <v>1168.06</v>
      </c>
      <c r="N113" s="19">
        <f t="shared" si="558"/>
        <v>28442</v>
      </c>
      <c r="O113" s="18">
        <f t="shared" si="558"/>
        <v>1022.3</v>
      </c>
      <c r="P113" s="20">
        <f t="shared" si="7"/>
        <v>342266</v>
      </c>
      <c r="Q113" s="21">
        <f t="shared" si="8"/>
        <v>2190.36</v>
      </c>
      <c r="R113" s="22"/>
      <c r="S113" s="23"/>
      <c r="T113" s="23"/>
      <c r="U113" s="24">
        <f t="shared" ref="U113:V113" si="559">S113-M113</f>
        <v>-1168.06</v>
      </c>
      <c r="V113" s="25">
        <f t="shared" si="559"/>
        <v>-28442</v>
      </c>
      <c r="W113" s="23"/>
      <c r="X113" s="23"/>
      <c r="Y113" s="24">
        <f t="shared" ref="Y113:Z113" si="560">W113-O113</f>
        <v>-1022.3</v>
      </c>
      <c r="Z113" s="25">
        <f t="shared" si="560"/>
        <v>-342266</v>
      </c>
      <c r="AA113" s="26">
        <f t="shared" ref="AA113:AB113" si="561">SUM(U113+Y113)</f>
        <v>-2190.36</v>
      </c>
      <c r="AB113" s="27">
        <f t="shared" si="561"/>
        <v>-370708</v>
      </c>
      <c r="AC113" s="28">
        <f t="shared" ref="AC113:AD113" si="562">S113+W113</f>
        <v>0</v>
      </c>
      <c r="AD113" s="25">
        <f t="shared" si="562"/>
        <v>0</v>
      </c>
    </row>
    <row r="114" ht="20.25" customHeight="1">
      <c r="A114" s="12" t="s">
        <v>103</v>
      </c>
      <c r="B114" s="13" t="s">
        <v>0</v>
      </c>
      <c r="C114" s="14">
        <v>952672.0</v>
      </c>
      <c r="D114" s="15">
        <v>5032.12</v>
      </c>
      <c r="E114" s="14">
        <v>186713.0</v>
      </c>
      <c r="F114" s="15">
        <v>7442.38</v>
      </c>
      <c r="G114" s="16"/>
      <c r="H114" s="14"/>
      <c r="I114" s="15"/>
      <c r="J114" s="14"/>
      <c r="K114" s="15"/>
      <c r="L114" s="17">
        <f t="shared" ref="L114:O114" si="563">SUM(C114+G114)</f>
        <v>952672</v>
      </c>
      <c r="M114" s="18">
        <f t="shared" si="563"/>
        <v>5032.12</v>
      </c>
      <c r="N114" s="19">
        <f t="shared" si="563"/>
        <v>186713</v>
      </c>
      <c r="O114" s="18">
        <f t="shared" si="563"/>
        <v>7442.38</v>
      </c>
      <c r="P114" s="20">
        <f t="shared" si="7"/>
        <v>1139385</v>
      </c>
      <c r="Q114" s="21">
        <f t="shared" si="8"/>
        <v>12474.5</v>
      </c>
      <c r="R114" s="22"/>
      <c r="S114" s="23"/>
      <c r="T114" s="23"/>
      <c r="U114" s="24">
        <f t="shared" ref="U114:V114" si="564">S114-M114</f>
        <v>-5032.12</v>
      </c>
      <c r="V114" s="25">
        <f t="shared" si="564"/>
        <v>-186713</v>
      </c>
      <c r="W114" s="23"/>
      <c r="X114" s="23"/>
      <c r="Y114" s="24">
        <f t="shared" ref="Y114:Z114" si="565">W114-O114</f>
        <v>-7442.38</v>
      </c>
      <c r="Z114" s="25">
        <f t="shared" si="565"/>
        <v>-1139385</v>
      </c>
      <c r="AA114" s="26">
        <f t="shared" ref="AA114:AB114" si="566">SUM(U114+Y114)</f>
        <v>-12474.5</v>
      </c>
      <c r="AB114" s="27">
        <f t="shared" si="566"/>
        <v>-1326098</v>
      </c>
      <c r="AC114" s="28">
        <f t="shared" ref="AC114:AD114" si="567">S114+W114</f>
        <v>0</v>
      </c>
      <c r="AD114" s="25">
        <f t="shared" si="567"/>
        <v>0</v>
      </c>
    </row>
    <row r="115" ht="20.25" customHeight="1">
      <c r="A115" s="12" t="s">
        <v>103</v>
      </c>
      <c r="B115" s="13" t="s">
        <v>32</v>
      </c>
      <c r="C115" s="14">
        <v>2447562.0</v>
      </c>
      <c r="D115" s="15">
        <v>13930.05</v>
      </c>
      <c r="E115" s="14">
        <v>185823.0</v>
      </c>
      <c r="F115" s="15">
        <v>7406.9</v>
      </c>
      <c r="G115" s="44"/>
      <c r="H115" s="45"/>
      <c r="I115" s="15"/>
      <c r="J115" s="14"/>
      <c r="K115" s="15"/>
      <c r="L115" s="17">
        <f t="shared" ref="L115:O115" si="568">SUM(C115+G115)</f>
        <v>2447562</v>
      </c>
      <c r="M115" s="18">
        <f t="shared" si="568"/>
        <v>13930.05</v>
      </c>
      <c r="N115" s="19">
        <f t="shared" si="568"/>
        <v>185823</v>
      </c>
      <c r="O115" s="18">
        <f t="shared" si="568"/>
        <v>7406.9</v>
      </c>
      <c r="P115" s="20">
        <f t="shared" si="7"/>
        <v>2633385</v>
      </c>
      <c r="Q115" s="21">
        <f t="shared" si="8"/>
        <v>21336.95</v>
      </c>
      <c r="R115" s="22"/>
      <c r="S115" s="23"/>
      <c r="T115" s="23"/>
      <c r="U115" s="24">
        <f t="shared" ref="U115:V115" si="569">S115-M115</f>
        <v>-13930.05</v>
      </c>
      <c r="V115" s="25">
        <f t="shared" si="569"/>
        <v>-185823</v>
      </c>
      <c r="W115" s="23"/>
      <c r="X115" s="23"/>
      <c r="Y115" s="24">
        <f t="shared" ref="Y115:Z115" si="570">W115-O115</f>
        <v>-7406.9</v>
      </c>
      <c r="Z115" s="25">
        <f t="shared" si="570"/>
        <v>-2633385</v>
      </c>
      <c r="AA115" s="26">
        <f t="shared" ref="AA115:AB115" si="571">SUM(U115+Y115)</f>
        <v>-21336.95</v>
      </c>
      <c r="AB115" s="27">
        <f t="shared" si="571"/>
        <v>-2819208</v>
      </c>
      <c r="AC115" s="28">
        <f t="shared" ref="AC115:AD115" si="572">S115+W115</f>
        <v>0</v>
      </c>
      <c r="AD115" s="25">
        <f t="shared" si="572"/>
        <v>0</v>
      </c>
    </row>
    <row r="116" ht="20.25" customHeight="1">
      <c r="A116" s="32" t="s">
        <v>104</v>
      </c>
      <c r="B116" s="29" t="s">
        <v>0</v>
      </c>
      <c r="C116" s="14">
        <v>794239.0</v>
      </c>
      <c r="D116" s="15">
        <v>4020.53</v>
      </c>
      <c r="E116" s="14">
        <v>46739.0</v>
      </c>
      <c r="F116" s="15">
        <v>2518.43</v>
      </c>
      <c r="G116" s="16"/>
      <c r="H116" s="14"/>
      <c r="I116" s="15"/>
      <c r="J116" s="14"/>
      <c r="K116" s="15"/>
      <c r="L116" s="17">
        <f t="shared" ref="L116:O116" si="573">SUM(C116+G116)</f>
        <v>794239</v>
      </c>
      <c r="M116" s="18">
        <f t="shared" si="573"/>
        <v>4020.53</v>
      </c>
      <c r="N116" s="19">
        <f t="shared" si="573"/>
        <v>46739</v>
      </c>
      <c r="O116" s="18">
        <f t="shared" si="573"/>
        <v>2518.43</v>
      </c>
      <c r="P116" s="20">
        <f t="shared" si="7"/>
        <v>840978</v>
      </c>
      <c r="Q116" s="21">
        <f t="shared" si="8"/>
        <v>6538.96</v>
      </c>
      <c r="R116" s="22"/>
      <c r="S116" s="23"/>
      <c r="T116" s="23"/>
      <c r="U116" s="24">
        <f t="shared" ref="U116:V116" si="574">S116-M116</f>
        <v>-4020.53</v>
      </c>
      <c r="V116" s="25">
        <f t="shared" si="574"/>
        <v>-46739</v>
      </c>
      <c r="W116" s="23"/>
      <c r="X116" s="23"/>
      <c r="Y116" s="24">
        <f t="shared" ref="Y116:Z116" si="575">W116-O116</f>
        <v>-2518.43</v>
      </c>
      <c r="Z116" s="25">
        <f t="shared" si="575"/>
        <v>-840978</v>
      </c>
      <c r="AA116" s="26">
        <f t="shared" ref="AA116:AB116" si="576">SUM(U116+Y116)</f>
        <v>-6538.96</v>
      </c>
      <c r="AB116" s="27">
        <f t="shared" si="576"/>
        <v>-887717</v>
      </c>
      <c r="AC116" s="28">
        <f t="shared" ref="AC116:AD116" si="577">S116+W116</f>
        <v>0</v>
      </c>
      <c r="AD116" s="25">
        <f t="shared" si="577"/>
        <v>0</v>
      </c>
    </row>
    <row r="117" ht="20.25" customHeight="1">
      <c r="A117" s="32" t="s">
        <v>104</v>
      </c>
      <c r="B117" s="29" t="s">
        <v>40</v>
      </c>
      <c r="C117" s="14">
        <v>397120.0</v>
      </c>
      <c r="D117" s="15">
        <v>1835.94</v>
      </c>
      <c r="E117" s="14">
        <v>23371.0</v>
      </c>
      <c r="F117" s="15">
        <v>1108.25</v>
      </c>
      <c r="G117" s="16"/>
      <c r="H117" s="14"/>
      <c r="I117" s="15"/>
      <c r="J117" s="14"/>
      <c r="K117" s="15"/>
      <c r="L117" s="17">
        <f t="shared" ref="L117:O117" si="578">SUM(C117+G117)</f>
        <v>397120</v>
      </c>
      <c r="M117" s="18">
        <f t="shared" si="578"/>
        <v>1835.94</v>
      </c>
      <c r="N117" s="19">
        <f t="shared" si="578"/>
        <v>23371</v>
      </c>
      <c r="O117" s="18">
        <f t="shared" si="578"/>
        <v>1108.25</v>
      </c>
      <c r="P117" s="20">
        <f t="shared" si="7"/>
        <v>420491</v>
      </c>
      <c r="Q117" s="21">
        <f t="shared" si="8"/>
        <v>2944.19</v>
      </c>
      <c r="R117" s="22"/>
      <c r="S117" s="23"/>
      <c r="T117" s="23"/>
      <c r="U117" s="24">
        <f t="shared" ref="U117:V117" si="579">S117-M117</f>
        <v>-1835.94</v>
      </c>
      <c r="V117" s="25">
        <f t="shared" si="579"/>
        <v>-23371</v>
      </c>
      <c r="W117" s="23"/>
      <c r="X117" s="23"/>
      <c r="Y117" s="24">
        <f t="shared" ref="Y117:Z117" si="580">W117-O117</f>
        <v>-1108.25</v>
      </c>
      <c r="Z117" s="25">
        <f t="shared" si="580"/>
        <v>-420491</v>
      </c>
      <c r="AA117" s="26">
        <f t="shared" ref="AA117:AB117" si="581">SUM(U117+Y117)</f>
        <v>-2944.19</v>
      </c>
      <c r="AB117" s="27">
        <f t="shared" si="581"/>
        <v>-443862</v>
      </c>
      <c r="AC117" s="28">
        <f t="shared" ref="AC117:AD117" si="582">S117+W117</f>
        <v>0</v>
      </c>
      <c r="AD117" s="25">
        <f t="shared" si="582"/>
        <v>0</v>
      </c>
    </row>
    <row r="118" ht="20.25" customHeight="1">
      <c r="A118" s="32" t="s">
        <v>105</v>
      </c>
      <c r="B118" s="29" t="s">
        <v>0</v>
      </c>
      <c r="C118" s="14">
        <v>819412.0</v>
      </c>
      <c r="D118" s="15">
        <v>4138.15</v>
      </c>
      <c r="E118" s="14">
        <v>144914.0</v>
      </c>
      <c r="F118" s="15">
        <v>6000.2</v>
      </c>
      <c r="G118" s="16"/>
      <c r="H118" s="14"/>
      <c r="I118" s="15"/>
      <c r="J118" s="14"/>
      <c r="K118" s="15"/>
      <c r="L118" s="17">
        <f t="shared" ref="L118:O118" si="583">SUM(C118+G118)</f>
        <v>819412</v>
      </c>
      <c r="M118" s="18">
        <f t="shared" si="583"/>
        <v>4138.15</v>
      </c>
      <c r="N118" s="19">
        <f t="shared" si="583"/>
        <v>144914</v>
      </c>
      <c r="O118" s="18">
        <f t="shared" si="583"/>
        <v>6000.2</v>
      </c>
      <c r="P118" s="20">
        <f t="shared" si="7"/>
        <v>964326</v>
      </c>
      <c r="Q118" s="21">
        <f t="shared" si="8"/>
        <v>10138.35</v>
      </c>
      <c r="R118" s="22"/>
      <c r="S118" s="23"/>
      <c r="T118" s="23"/>
      <c r="U118" s="24">
        <f t="shared" ref="U118:V118" si="584">S118-M118</f>
        <v>-4138.15</v>
      </c>
      <c r="V118" s="25">
        <f t="shared" si="584"/>
        <v>-144914</v>
      </c>
      <c r="W118" s="23"/>
      <c r="X118" s="23"/>
      <c r="Y118" s="24">
        <f t="shared" ref="Y118:Z118" si="585">W118-O118</f>
        <v>-6000.2</v>
      </c>
      <c r="Z118" s="25">
        <f t="shared" si="585"/>
        <v>-964326</v>
      </c>
      <c r="AA118" s="26">
        <f t="shared" ref="AA118:AB118" si="586">SUM(U118+Y118)</f>
        <v>-10138.35</v>
      </c>
      <c r="AB118" s="27">
        <f t="shared" si="586"/>
        <v>-1109240</v>
      </c>
      <c r="AC118" s="28">
        <f t="shared" ref="AC118:AD118" si="587">S118+W118</f>
        <v>0</v>
      </c>
      <c r="AD118" s="25">
        <f t="shared" si="587"/>
        <v>0</v>
      </c>
    </row>
    <row r="119" ht="20.25" customHeight="1">
      <c r="A119" s="32" t="s">
        <v>105</v>
      </c>
      <c r="B119" s="29" t="s">
        <v>32</v>
      </c>
      <c r="C119" s="14">
        <v>409708.0</v>
      </c>
      <c r="D119" s="15">
        <v>1906.8</v>
      </c>
      <c r="E119" s="14">
        <v>72457.0</v>
      </c>
      <c r="F119" s="15">
        <v>2691.59</v>
      </c>
      <c r="G119" s="16"/>
      <c r="H119" s="14"/>
      <c r="I119" s="15"/>
      <c r="J119" s="14"/>
      <c r="K119" s="15"/>
      <c r="L119" s="17">
        <f t="shared" ref="L119:O119" si="588">SUM(C119+G119)</f>
        <v>409708</v>
      </c>
      <c r="M119" s="18">
        <f t="shared" si="588"/>
        <v>1906.8</v>
      </c>
      <c r="N119" s="19">
        <f t="shared" si="588"/>
        <v>72457</v>
      </c>
      <c r="O119" s="18">
        <f t="shared" si="588"/>
        <v>2691.59</v>
      </c>
      <c r="P119" s="20">
        <f t="shared" si="7"/>
        <v>482165</v>
      </c>
      <c r="Q119" s="21">
        <f t="shared" si="8"/>
        <v>4598.39</v>
      </c>
      <c r="R119" s="22"/>
      <c r="S119" s="23"/>
      <c r="T119" s="23"/>
      <c r="U119" s="24">
        <f t="shared" ref="U119:V119" si="589">S119-M119</f>
        <v>-1906.8</v>
      </c>
      <c r="V119" s="25">
        <f t="shared" si="589"/>
        <v>-72457</v>
      </c>
      <c r="W119" s="23"/>
      <c r="X119" s="23"/>
      <c r="Y119" s="24">
        <f t="shared" ref="Y119:Z119" si="590">W119-O119</f>
        <v>-2691.59</v>
      </c>
      <c r="Z119" s="25">
        <f t="shared" si="590"/>
        <v>-482165</v>
      </c>
      <c r="AA119" s="26">
        <f t="shared" ref="AA119:AB119" si="591">SUM(U119+Y119)</f>
        <v>-4598.39</v>
      </c>
      <c r="AB119" s="27">
        <f t="shared" si="591"/>
        <v>-554622</v>
      </c>
      <c r="AC119" s="28">
        <f t="shared" ref="AC119:AD119" si="592">S119+W119</f>
        <v>0</v>
      </c>
      <c r="AD119" s="25">
        <f t="shared" si="592"/>
        <v>0</v>
      </c>
    </row>
    <row r="120" ht="20.25" customHeight="1">
      <c r="A120" s="12" t="s">
        <v>106</v>
      </c>
      <c r="B120" s="29" t="s">
        <v>0</v>
      </c>
      <c r="C120" s="14">
        <v>1519919.0</v>
      </c>
      <c r="D120" s="15">
        <v>5943.88</v>
      </c>
      <c r="E120" s="14">
        <v>120797.0</v>
      </c>
      <c r="F120" s="15">
        <v>4844.64</v>
      </c>
      <c r="G120" s="33"/>
      <c r="H120" s="34"/>
      <c r="I120" s="35"/>
      <c r="J120" s="34"/>
      <c r="K120" s="35"/>
      <c r="L120" s="17">
        <f t="shared" ref="L120:O120" si="593">SUM(C120+G120)</f>
        <v>1519919</v>
      </c>
      <c r="M120" s="18">
        <f t="shared" si="593"/>
        <v>5943.88</v>
      </c>
      <c r="N120" s="19">
        <f t="shared" si="593"/>
        <v>120797</v>
      </c>
      <c r="O120" s="18">
        <f t="shared" si="593"/>
        <v>4844.64</v>
      </c>
      <c r="P120" s="20">
        <f t="shared" si="7"/>
        <v>1640716</v>
      </c>
      <c r="Q120" s="21">
        <f t="shared" si="8"/>
        <v>10788.52</v>
      </c>
      <c r="R120" s="22"/>
      <c r="S120" s="23"/>
      <c r="T120" s="23"/>
      <c r="U120" s="24">
        <f t="shared" ref="U120:V120" si="594">S120-M120</f>
        <v>-5943.88</v>
      </c>
      <c r="V120" s="25">
        <f t="shared" si="594"/>
        <v>-120797</v>
      </c>
      <c r="W120" s="23"/>
      <c r="X120" s="23"/>
      <c r="Y120" s="24">
        <f t="shared" ref="Y120:Z120" si="595">W120-O120</f>
        <v>-4844.64</v>
      </c>
      <c r="Z120" s="25">
        <f t="shared" si="595"/>
        <v>-1640716</v>
      </c>
      <c r="AA120" s="26">
        <f t="shared" ref="AA120:AB120" si="596">SUM(U120+Y120)</f>
        <v>-10788.52</v>
      </c>
      <c r="AB120" s="27">
        <f t="shared" si="596"/>
        <v>-1761513</v>
      </c>
      <c r="AC120" s="28">
        <f t="shared" ref="AC120:AD120" si="597">S120+W120</f>
        <v>0</v>
      </c>
      <c r="AD120" s="25">
        <f t="shared" si="597"/>
        <v>0</v>
      </c>
    </row>
    <row r="121" ht="20.25" customHeight="1">
      <c r="A121" s="12" t="s">
        <v>106</v>
      </c>
      <c r="B121" s="13" t="s">
        <v>107</v>
      </c>
      <c r="C121" s="14">
        <v>1139936.0</v>
      </c>
      <c r="D121" s="15">
        <v>4421.9</v>
      </c>
      <c r="E121" s="14">
        <v>90596.0</v>
      </c>
      <c r="F121" s="15">
        <v>3250.55</v>
      </c>
      <c r="G121" s="36"/>
      <c r="H121" s="37"/>
      <c r="I121" s="15"/>
      <c r="J121" s="14"/>
      <c r="K121" s="15"/>
      <c r="L121" s="17">
        <f t="shared" ref="L121:O121" si="598">SUM(C121+G121)</f>
        <v>1139936</v>
      </c>
      <c r="M121" s="18">
        <f t="shared" si="598"/>
        <v>4421.9</v>
      </c>
      <c r="N121" s="19">
        <f t="shared" si="598"/>
        <v>90596</v>
      </c>
      <c r="O121" s="18">
        <f t="shared" si="598"/>
        <v>3250.55</v>
      </c>
      <c r="P121" s="20">
        <f t="shared" si="7"/>
        <v>1230532</v>
      </c>
      <c r="Q121" s="21">
        <f t="shared" si="8"/>
        <v>7672.45</v>
      </c>
      <c r="R121" s="22"/>
      <c r="S121" s="23"/>
      <c r="T121" s="23"/>
      <c r="U121" s="24">
        <f t="shared" ref="U121:V121" si="599">S121-M121</f>
        <v>-4421.9</v>
      </c>
      <c r="V121" s="25">
        <f t="shared" si="599"/>
        <v>-90596</v>
      </c>
      <c r="W121" s="23"/>
      <c r="X121" s="23"/>
      <c r="Y121" s="24">
        <f t="shared" ref="Y121:Z121" si="600">W121-O121</f>
        <v>-3250.55</v>
      </c>
      <c r="Z121" s="25">
        <f t="shared" si="600"/>
        <v>-1230532</v>
      </c>
      <c r="AA121" s="26">
        <f t="shared" ref="AA121:AB121" si="601">SUM(U121+Y121)</f>
        <v>-7672.45</v>
      </c>
      <c r="AB121" s="27">
        <f t="shared" si="601"/>
        <v>-1321128</v>
      </c>
      <c r="AC121" s="28">
        <f t="shared" ref="AC121:AD121" si="602">S121+W121</f>
        <v>0</v>
      </c>
      <c r="AD121" s="25">
        <f t="shared" si="602"/>
        <v>0</v>
      </c>
    </row>
    <row r="122" ht="20.25" customHeight="1">
      <c r="A122" s="32" t="s">
        <v>108</v>
      </c>
      <c r="B122" s="29" t="s">
        <v>0</v>
      </c>
      <c r="C122" s="14">
        <v>793961.0</v>
      </c>
      <c r="D122" s="15">
        <v>4273.22</v>
      </c>
      <c r="E122" s="14">
        <v>94570.0</v>
      </c>
      <c r="F122" s="15">
        <v>5661.23</v>
      </c>
      <c r="G122" s="36"/>
      <c r="H122" s="37"/>
      <c r="I122" s="38"/>
      <c r="J122" s="37"/>
      <c r="K122" s="38"/>
      <c r="L122" s="17">
        <f t="shared" ref="L122:O122" si="603">SUM(C122+G122)</f>
        <v>793961</v>
      </c>
      <c r="M122" s="18">
        <f t="shared" si="603"/>
        <v>4273.22</v>
      </c>
      <c r="N122" s="19">
        <f t="shared" si="603"/>
        <v>94570</v>
      </c>
      <c r="O122" s="18">
        <f t="shared" si="603"/>
        <v>5661.23</v>
      </c>
      <c r="P122" s="20">
        <f t="shared" si="7"/>
        <v>888531</v>
      </c>
      <c r="Q122" s="21">
        <f t="shared" si="8"/>
        <v>9934.45</v>
      </c>
      <c r="R122" s="22"/>
      <c r="S122" s="23"/>
      <c r="T122" s="23"/>
      <c r="U122" s="24">
        <f t="shared" ref="U122:V122" si="604">S122-M122</f>
        <v>-4273.22</v>
      </c>
      <c r="V122" s="25">
        <f t="shared" si="604"/>
        <v>-94570</v>
      </c>
      <c r="W122" s="23"/>
      <c r="X122" s="23"/>
      <c r="Y122" s="24">
        <f t="shared" ref="Y122:Z122" si="605">W122-O122</f>
        <v>-5661.23</v>
      </c>
      <c r="Z122" s="25">
        <f t="shared" si="605"/>
        <v>-888531</v>
      </c>
      <c r="AA122" s="26">
        <f t="shared" ref="AA122:AB122" si="606">SUM(U122+Y122)</f>
        <v>-9934.45</v>
      </c>
      <c r="AB122" s="27">
        <f t="shared" si="606"/>
        <v>-983101</v>
      </c>
      <c r="AC122" s="28">
        <f t="shared" ref="AC122:AD122" si="607">S122+W122</f>
        <v>0</v>
      </c>
      <c r="AD122" s="25">
        <f t="shared" si="607"/>
        <v>0</v>
      </c>
    </row>
    <row r="123" ht="20.25" customHeight="1">
      <c r="A123" s="32" t="s">
        <v>108</v>
      </c>
      <c r="B123" s="29" t="s">
        <v>36</v>
      </c>
      <c r="C123" s="14">
        <v>396978.0</v>
      </c>
      <c r="D123" s="15">
        <v>1991.35</v>
      </c>
      <c r="E123" s="14">
        <v>47287.0</v>
      </c>
      <c r="F123" s="15">
        <v>2397.97</v>
      </c>
      <c r="G123" s="36"/>
      <c r="H123" s="37"/>
      <c r="I123" s="38"/>
      <c r="J123" s="37"/>
      <c r="K123" s="38"/>
      <c r="L123" s="17">
        <f t="shared" ref="L123:O123" si="608">SUM(C123+G123)</f>
        <v>396978</v>
      </c>
      <c r="M123" s="18">
        <f t="shared" si="608"/>
        <v>1991.35</v>
      </c>
      <c r="N123" s="19">
        <f t="shared" si="608"/>
        <v>47287</v>
      </c>
      <c r="O123" s="18">
        <f t="shared" si="608"/>
        <v>2397.97</v>
      </c>
      <c r="P123" s="20">
        <f t="shared" si="7"/>
        <v>444265</v>
      </c>
      <c r="Q123" s="21">
        <f t="shared" si="8"/>
        <v>4389.32</v>
      </c>
      <c r="R123" s="22"/>
      <c r="S123" s="23"/>
      <c r="T123" s="23"/>
      <c r="U123" s="24">
        <f t="shared" ref="U123:V123" si="609">S123-M123</f>
        <v>-1991.35</v>
      </c>
      <c r="V123" s="25">
        <f t="shared" si="609"/>
        <v>-47287</v>
      </c>
      <c r="W123" s="23"/>
      <c r="X123" s="23"/>
      <c r="Y123" s="24">
        <f t="shared" ref="Y123:Z123" si="610">W123-O123</f>
        <v>-2397.97</v>
      </c>
      <c r="Z123" s="25">
        <f t="shared" si="610"/>
        <v>-444265</v>
      </c>
      <c r="AA123" s="26">
        <f t="shared" ref="AA123:AB123" si="611">SUM(U123+Y123)</f>
        <v>-4389.32</v>
      </c>
      <c r="AB123" s="27">
        <f t="shared" si="611"/>
        <v>-491552</v>
      </c>
      <c r="AC123" s="28">
        <f t="shared" ref="AC123:AD123" si="612">S123+W123</f>
        <v>0</v>
      </c>
      <c r="AD123" s="25">
        <f t="shared" si="612"/>
        <v>0</v>
      </c>
    </row>
    <row r="124" ht="20.25" customHeight="1">
      <c r="A124" s="32" t="s">
        <v>109</v>
      </c>
      <c r="B124" s="29" t="s">
        <v>0</v>
      </c>
      <c r="C124" s="14">
        <v>1349231.0</v>
      </c>
      <c r="D124" s="15">
        <v>5709.67</v>
      </c>
      <c r="E124" s="14">
        <v>11711.0</v>
      </c>
      <c r="F124" s="15">
        <v>609.05</v>
      </c>
      <c r="G124" s="33"/>
      <c r="H124" s="34"/>
      <c r="I124" s="35"/>
      <c r="J124" s="34"/>
      <c r="K124" s="35"/>
      <c r="L124" s="17">
        <f t="shared" ref="L124:O124" si="613">SUM(C124+G124)</f>
        <v>1349231</v>
      </c>
      <c r="M124" s="18">
        <f t="shared" si="613"/>
        <v>5709.67</v>
      </c>
      <c r="N124" s="19">
        <f t="shared" si="613"/>
        <v>11711</v>
      </c>
      <c r="O124" s="18">
        <f t="shared" si="613"/>
        <v>609.05</v>
      </c>
      <c r="P124" s="20">
        <f t="shared" si="7"/>
        <v>1360942</v>
      </c>
      <c r="Q124" s="21">
        <f t="shared" si="8"/>
        <v>6318.72</v>
      </c>
      <c r="R124" s="22"/>
      <c r="S124" s="23"/>
      <c r="T124" s="23"/>
      <c r="U124" s="24">
        <f t="shared" ref="U124:V124" si="614">S124-M124</f>
        <v>-5709.67</v>
      </c>
      <c r="V124" s="25">
        <f t="shared" si="614"/>
        <v>-11711</v>
      </c>
      <c r="W124" s="23"/>
      <c r="X124" s="23"/>
      <c r="Y124" s="24">
        <f t="shared" ref="Y124:Z124" si="615">W124-O124</f>
        <v>-609.05</v>
      </c>
      <c r="Z124" s="25">
        <f t="shared" si="615"/>
        <v>-1360942</v>
      </c>
      <c r="AA124" s="26">
        <f t="shared" ref="AA124:AB124" si="616">SUM(U124+Y124)</f>
        <v>-6318.72</v>
      </c>
      <c r="AB124" s="27">
        <f t="shared" si="616"/>
        <v>-1372653</v>
      </c>
      <c r="AC124" s="28">
        <f t="shared" ref="AC124:AD124" si="617">S124+W124</f>
        <v>0</v>
      </c>
      <c r="AD124" s="25">
        <f t="shared" si="617"/>
        <v>0</v>
      </c>
    </row>
    <row r="125" ht="20.25" customHeight="1">
      <c r="A125" s="32" t="s">
        <v>109</v>
      </c>
      <c r="B125" s="29" t="s">
        <v>36</v>
      </c>
      <c r="C125" s="14">
        <v>674613.0</v>
      </c>
      <c r="D125" s="15">
        <v>2748.79</v>
      </c>
      <c r="E125" s="14">
        <v>5855.0</v>
      </c>
      <c r="F125" s="15">
        <v>274.35</v>
      </c>
      <c r="G125" s="33"/>
      <c r="H125" s="34"/>
      <c r="I125" s="35"/>
      <c r="J125" s="34"/>
      <c r="K125" s="35"/>
      <c r="L125" s="17">
        <f t="shared" ref="L125:O125" si="618">SUM(C125+G125)</f>
        <v>674613</v>
      </c>
      <c r="M125" s="18">
        <f t="shared" si="618"/>
        <v>2748.79</v>
      </c>
      <c r="N125" s="19">
        <f t="shared" si="618"/>
        <v>5855</v>
      </c>
      <c r="O125" s="18">
        <f t="shared" si="618"/>
        <v>274.35</v>
      </c>
      <c r="P125" s="20">
        <f t="shared" si="7"/>
        <v>680468</v>
      </c>
      <c r="Q125" s="21">
        <f t="shared" si="8"/>
        <v>3023.14</v>
      </c>
      <c r="R125" s="22"/>
      <c r="S125" s="23"/>
      <c r="T125" s="23"/>
      <c r="U125" s="24">
        <f t="shared" ref="U125:V125" si="619">S125-M125</f>
        <v>-2748.79</v>
      </c>
      <c r="V125" s="25">
        <f t="shared" si="619"/>
        <v>-5855</v>
      </c>
      <c r="W125" s="23"/>
      <c r="X125" s="23"/>
      <c r="Y125" s="24">
        <f t="shared" ref="Y125:Z125" si="620">W125-O125</f>
        <v>-274.35</v>
      </c>
      <c r="Z125" s="25">
        <f t="shared" si="620"/>
        <v>-680468</v>
      </c>
      <c r="AA125" s="26">
        <f t="shared" ref="AA125:AB125" si="621">SUM(U125+Y125)</f>
        <v>-3023.14</v>
      </c>
      <c r="AB125" s="27">
        <f t="shared" si="621"/>
        <v>-686323</v>
      </c>
      <c r="AC125" s="28">
        <f t="shared" ref="AC125:AD125" si="622">S125+W125</f>
        <v>0</v>
      </c>
      <c r="AD125" s="25">
        <f t="shared" si="622"/>
        <v>0</v>
      </c>
    </row>
    <row r="126" ht="20.25" customHeight="1">
      <c r="A126" s="32" t="s">
        <v>110</v>
      </c>
      <c r="B126" s="29" t="s">
        <v>0</v>
      </c>
      <c r="C126" s="14">
        <v>587919.0</v>
      </c>
      <c r="D126" s="15">
        <v>3108.96</v>
      </c>
      <c r="E126" s="14">
        <v>97885.0</v>
      </c>
      <c r="F126" s="15">
        <v>6427.75</v>
      </c>
      <c r="G126" s="33"/>
      <c r="H126" s="34"/>
      <c r="I126" s="35"/>
      <c r="J126" s="34"/>
      <c r="K126" s="35"/>
      <c r="L126" s="17">
        <f t="shared" ref="L126:O126" si="623">SUM(C126+G126)</f>
        <v>587919</v>
      </c>
      <c r="M126" s="18">
        <f t="shared" si="623"/>
        <v>3108.96</v>
      </c>
      <c r="N126" s="19">
        <f t="shared" si="623"/>
        <v>97885</v>
      </c>
      <c r="O126" s="18">
        <f t="shared" si="623"/>
        <v>6427.75</v>
      </c>
      <c r="P126" s="20">
        <f t="shared" si="7"/>
        <v>685804</v>
      </c>
      <c r="Q126" s="21">
        <f t="shared" si="8"/>
        <v>9536.71</v>
      </c>
      <c r="R126" s="22"/>
      <c r="S126" s="23"/>
      <c r="T126" s="23"/>
      <c r="U126" s="24">
        <f t="shared" ref="U126:V126" si="624">S126-M126</f>
        <v>-3108.96</v>
      </c>
      <c r="V126" s="25">
        <f t="shared" si="624"/>
        <v>-97885</v>
      </c>
      <c r="W126" s="23"/>
      <c r="X126" s="23"/>
      <c r="Y126" s="24">
        <f t="shared" ref="Y126:Z126" si="625">W126-O126</f>
        <v>-6427.75</v>
      </c>
      <c r="Z126" s="25">
        <f t="shared" si="625"/>
        <v>-685804</v>
      </c>
      <c r="AA126" s="26">
        <f t="shared" ref="AA126:AB126" si="626">SUM(U126+Y126)</f>
        <v>-9536.71</v>
      </c>
      <c r="AB126" s="27">
        <f t="shared" si="626"/>
        <v>-783689</v>
      </c>
      <c r="AC126" s="28">
        <f t="shared" ref="AC126:AD126" si="627">S126+W126</f>
        <v>0</v>
      </c>
      <c r="AD126" s="25">
        <f t="shared" si="627"/>
        <v>0</v>
      </c>
    </row>
    <row r="127" ht="20.25" customHeight="1">
      <c r="A127" s="32" t="s">
        <v>110</v>
      </c>
      <c r="B127" s="29" t="s">
        <v>34</v>
      </c>
      <c r="C127" s="14">
        <v>440934.0</v>
      </c>
      <c r="D127" s="15">
        <v>2159.54</v>
      </c>
      <c r="E127" s="14">
        <v>73412.0</v>
      </c>
      <c r="F127" s="15">
        <v>4040.6</v>
      </c>
      <c r="G127" s="36"/>
      <c r="H127" s="37"/>
      <c r="I127" s="38"/>
      <c r="J127" s="37"/>
      <c r="K127" s="38"/>
      <c r="L127" s="17">
        <f t="shared" ref="L127:O127" si="628">SUM(C127+G127)</f>
        <v>440934</v>
      </c>
      <c r="M127" s="18">
        <f t="shared" si="628"/>
        <v>2159.54</v>
      </c>
      <c r="N127" s="19">
        <f t="shared" si="628"/>
        <v>73412</v>
      </c>
      <c r="O127" s="18">
        <f t="shared" si="628"/>
        <v>4040.6</v>
      </c>
      <c r="P127" s="20">
        <f t="shared" si="7"/>
        <v>514346</v>
      </c>
      <c r="Q127" s="21">
        <f t="shared" si="8"/>
        <v>6200.14</v>
      </c>
      <c r="R127" s="22"/>
      <c r="S127" s="23"/>
      <c r="T127" s="23"/>
      <c r="U127" s="24">
        <f t="shared" ref="U127:V127" si="629">S127-M127</f>
        <v>-2159.54</v>
      </c>
      <c r="V127" s="25">
        <f t="shared" si="629"/>
        <v>-73412</v>
      </c>
      <c r="W127" s="23"/>
      <c r="X127" s="23"/>
      <c r="Y127" s="24">
        <f t="shared" ref="Y127:Z127" si="630">W127-O127</f>
        <v>-4040.6</v>
      </c>
      <c r="Z127" s="25">
        <f t="shared" si="630"/>
        <v>-514346</v>
      </c>
      <c r="AA127" s="26">
        <f t="shared" ref="AA127:AB127" si="631">SUM(U127+Y127)</f>
        <v>-6200.14</v>
      </c>
      <c r="AB127" s="27">
        <f t="shared" si="631"/>
        <v>-587758</v>
      </c>
      <c r="AC127" s="28">
        <f t="shared" ref="AC127:AD127" si="632">S127+W127</f>
        <v>0</v>
      </c>
      <c r="AD127" s="25">
        <f t="shared" si="632"/>
        <v>0</v>
      </c>
    </row>
    <row r="128" ht="20.25" customHeight="1">
      <c r="A128" s="32" t="s">
        <v>111</v>
      </c>
      <c r="B128" s="29" t="s">
        <v>0</v>
      </c>
      <c r="C128" s="14">
        <v>251232.0</v>
      </c>
      <c r="D128" s="15">
        <v>1058.45</v>
      </c>
      <c r="E128" s="14">
        <v>43355.0</v>
      </c>
      <c r="F128" s="15">
        <v>1827.57</v>
      </c>
      <c r="G128" s="36"/>
      <c r="H128" s="37"/>
      <c r="I128" s="38"/>
      <c r="J128" s="37"/>
      <c r="K128" s="38"/>
      <c r="L128" s="17">
        <f t="shared" ref="L128:O128" si="633">SUM(C128+G128)</f>
        <v>251232</v>
      </c>
      <c r="M128" s="18">
        <f t="shared" si="633"/>
        <v>1058.45</v>
      </c>
      <c r="N128" s="19">
        <f t="shared" si="633"/>
        <v>43355</v>
      </c>
      <c r="O128" s="18">
        <f t="shared" si="633"/>
        <v>1827.57</v>
      </c>
      <c r="P128" s="20">
        <f t="shared" si="7"/>
        <v>294587</v>
      </c>
      <c r="Q128" s="21">
        <f t="shared" si="8"/>
        <v>2886.02</v>
      </c>
      <c r="R128" s="22"/>
      <c r="S128" s="23"/>
      <c r="T128" s="23"/>
      <c r="U128" s="24">
        <f t="shared" ref="U128:V128" si="634">S128-M128</f>
        <v>-1058.45</v>
      </c>
      <c r="V128" s="25">
        <f t="shared" si="634"/>
        <v>-43355</v>
      </c>
      <c r="W128" s="23"/>
      <c r="X128" s="23"/>
      <c r="Y128" s="24">
        <f t="shared" ref="Y128:Z128" si="635">W128-O128</f>
        <v>-1827.57</v>
      </c>
      <c r="Z128" s="25">
        <f t="shared" si="635"/>
        <v>-294587</v>
      </c>
      <c r="AA128" s="26">
        <f t="shared" ref="AA128:AB128" si="636">SUM(U128+Y128)</f>
        <v>-2886.02</v>
      </c>
      <c r="AB128" s="27">
        <f t="shared" si="636"/>
        <v>-337942</v>
      </c>
      <c r="AC128" s="28">
        <f t="shared" ref="AC128:AD128" si="637">S128+W128</f>
        <v>0</v>
      </c>
      <c r="AD128" s="25">
        <f t="shared" si="637"/>
        <v>0</v>
      </c>
    </row>
    <row r="129" ht="20.25" customHeight="1">
      <c r="A129" s="32" t="s">
        <v>111</v>
      </c>
      <c r="B129" s="29" t="s">
        <v>40</v>
      </c>
      <c r="C129" s="14">
        <v>125617.0</v>
      </c>
      <c r="D129" s="15">
        <v>479.67</v>
      </c>
      <c r="E129" s="14">
        <v>21680.0</v>
      </c>
      <c r="F129" s="15">
        <v>814.68</v>
      </c>
      <c r="G129" s="36"/>
      <c r="H129" s="37"/>
      <c r="I129" s="38"/>
      <c r="J129" s="37"/>
      <c r="K129" s="38"/>
      <c r="L129" s="17">
        <f t="shared" ref="L129:O129" si="638">SUM(C129+G129)</f>
        <v>125617</v>
      </c>
      <c r="M129" s="18">
        <f t="shared" si="638"/>
        <v>479.67</v>
      </c>
      <c r="N129" s="19">
        <f t="shared" si="638"/>
        <v>21680</v>
      </c>
      <c r="O129" s="18">
        <f t="shared" si="638"/>
        <v>814.68</v>
      </c>
      <c r="P129" s="20">
        <f t="shared" si="7"/>
        <v>147297</v>
      </c>
      <c r="Q129" s="21">
        <f t="shared" si="8"/>
        <v>1294.35</v>
      </c>
      <c r="R129" s="22"/>
      <c r="S129" s="23"/>
      <c r="T129" s="23"/>
      <c r="U129" s="24">
        <f t="shared" ref="U129:V129" si="639">S129-M129</f>
        <v>-479.67</v>
      </c>
      <c r="V129" s="25">
        <f t="shared" si="639"/>
        <v>-21680</v>
      </c>
      <c r="W129" s="23"/>
      <c r="X129" s="23"/>
      <c r="Y129" s="24">
        <f t="shared" ref="Y129:Z129" si="640">W129-O129</f>
        <v>-814.68</v>
      </c>
      <c r="Z129" s="25">
        <f t="shared" si="640"/>
        <v>-147297</v>
      </c>
      <c r="AA129" s="26">
        <f t="shared" ref="AA129:AB129" si="641">SUM(U129+Y129)</f>
        <v>-1294.35</v>
      </c>
      <c r="AB129" s="27">
        <f t="shared" si="641"/>
        <v>-168977</v>
      </c>
      <c r="AC129" s="28">
        <f t="shared" ref="AC129:AD129" si="642">S129+W129</f>
        <v>0</v>
      </c>
      <c r="AD129" s="25">
        <f t="shared" si="642"/>
        <v>0</v>
      </c>
    </row>
    <row r="130" ht="20.25" customHeight="1">
      <c r="A130" s="32" t="s">
        <v>112</v>
      </c>
      <c r="B130" s="29" t="s">
        <v>0</v>
      </c>
      <c r="C130" s="14">
        <v>1529566.0</v>
      </c>
      <c r="D130" s="15">
        <v>5883.85</v>
      </c>
      <c r="E130" s="14">
        <v>146379.0</v>
      </c>
      <c r="F130" s="15">
        <v>7015.39</v>
      </c>
      <c r="G130" s="16"/>
      <c r="H130" s="14"/>
      <c r="I130" s="15"/>
      <c r="J130" s="14"/>
      <c r="K130" s="15"/>
      <c r="L130" s="17">
        <f t="shared" ref="L130:O130" si="643">SUM(C130+G130)</f>
        <v>1529566</v>
      </c>
      <c r="M130" s="18">
        <f t="shared" si="643"/>
        <v>5883.85</v>
      </c>
      <c r="N130" s="19">
        <f t="shared" si="643"/>
        <v>146379</v>
      </c>
      <c r="O130" s="18">
        <f t="shared" si="643"/>
        <v>7015.39</v>
      </c>
      <c r="P130" s="20">
        <f t="shared" si="7"/>
        <v>1675945</v>
      </c>
      <c r="Q130" s="21">
        <f t="shared" si="8"/>
        <v>12899.24</v>
      </c>
      <c r="R130" s="22"/>
      <c r="S130" s="23"/>
      <c r="T130" s="23"/>
      <c r="U130" s="24">
        <f t="shared" ref="U130:V130" si="644">S130-M130</f>
        <v>-5883.85</v>
      </c>
      <c r="V130" s="25">
        <f t="shared" si="644"/>
        <v>-146379</v>
      </c>
      <c r="W130" s="23"/>
      <c r="X130" s="23"/>
      <c r="Y130" s="24">
        <f t="shared" ref="Y130:Z130" si="645">W130-O130</f>
        <v>-7015.39</v>
      </c>
      <c r="Z130" s="25">
        <f t="shared" si="645"/>
        <v>-1675945</v>
      </c>
      <c r="AA130" s="26">
        <f t="shared" ref="AA130:AB130" si="646">SUM(U130+Y130)</f>
        <v>-12899.24</v>
      </c>
      <c r="AB130" s="27">
        <f t="shared" si="646"/>
        <v>-1822324</v>
      </c>
      <c r="AC130" s="28">
        <f t="shared" ref="AC130:AD130" si="647">S130+W130</f>
        <v>0</v>
      </c>
      <c r="AD130" s="25">
        <f t="shared" si="647"/>
        <v>0</v>
      </c>
    </row>
    <row r="131" ht="20.25" customHeight="1">
      <c r="A131" s="32" t="s">
        <v>112</v>
      </c>
      <c r="B131" s="29" t="s">
        <v>40</v>
      </c>
      <c r="C131" s="14">
        <v>764784.0</v>
      </c>
      <c r="D131" s="15">
        <v>2827.79</v>
      </c>
      <c r="E131" s="14">
        <v>73187.0</v>
      </c>
      <c r="F131" s="15">
        <v>2996.86</v>
      </c>
      <c r="G131" s="16"/>
      <c r="H131" s="14"/>
      <c r="I131" s="15"/>
      <c r="J131" s="14"/>
      <c r="K131" s="15"/>
      <c r="L131" s="17">
        <f t="shared" ref="L131:O131" si="648">SUM(C131+G131)</f>
        <v>764784</v>
      </c>
      <c r="M131" s="18">
        <f t="shared" si="648"/>
        <v>2827.79</v>
      </c>
      <c r="N131" s="19">
        <f t="shared" si="648"/>
        <v>73187</v>
      </c>
      <c r="O131" s="18">
        <f t="shared" si="648"/>
        <v>2996.86</v>
      </c>
      <c r="P131" s="20">
        <f t="shared" si="7"/>
        <v>837971</v>
      </c>
      <c r="Q131" s="21">
        <f t="shared" si="8"/>
        <v>5824.65</v>
      </c>
      <c r="R131" s="22"/>
      <c r="S131" s="23"/>
      <c r="T131" s="23"/>
      <c r="U131" s="24">
        <f t="shared" ref="U131:V131" si="649">S131-M131</f>
        <v>-2827.79</v>
      </c>
      <c r="V131" s="25">
        <f t="shared" si="649"/>
        <v>-73187</v>
      </c>
      <c r="W131" s="23"/>
      <c r="X131" s="23"/>
      <c r="Y131" s="24">
        <f t="shared" ref="Y131:Z131" si="650">W131-O131</f>
        <v>-2996.86</v>
      </c>
      <c r="Z131" s="25">
        <f t="shared" si="650"/>
        <v>-837971</v>
      </c>
      <c r="AA131" s="26">
        <f t="shared" ref="AA131:AB131" si="651">SUM(U131+Y131)</f>
        <v>-5824.65</v>
      </c>
      <c r="AB131" s="27">
        <f t="shared" si="651"/>
        <v>-911158</v>
      </c>
      <c r="AC131" s="28">
        <f t="shared" ref="AC131:AD131" si="652">S131+W131</f>
        <v>0</v>
      </c>
      <c r="AD131" s="25">
        <f t="shared" si="652"/>
        <v>0</v>
      </c>
    </row>
    <row r="132" ht="20.25" customHeight="1">
      <c r="A132" s="12" t="s">
        <v>113</v>
      </c>
      <c r="B132" s="13" t="s">
        <v>0</v>
      </c>
      <c r="C132" s="14">
        <v>2536903.0</v>
      </c>
      <c r="D132" s="15">
        <v>8370.24</v>
      </c>
      <c r="E132" s="14">
        <v>335000.0</v>
      </c>
      <c r="F132" s="15">
        <v>12130.57</v>
      </c>
      <c r="G132" s="16"/>
      <c r="H132" s="14"/>
      <c r="I132" s="15"/>
      <c r="J132" s="14"/>
      <c r="K132" s="15"/>
      <c r="L132" s="17">
        <f t="shared" ref="L132:O132" si="653">SUM(C132+G132)</f>
        <v>2536903</v>
      </c>
      <c r="M132" s="18">
        <f t="shared" si="653"/>
        <v>8370.24</v>
      </c>
      <c r="N132" s="19">
        <f t="shared" si="653"/>
        <v>335000</v>
      </c>
      <c r="O132" s="18">
        <f t="shared" si="653"/>
        <v>12130.57</v>
      </c>
      <c r="P132" s="20">
        <f t="shared" si="7"/>
        <v>2871903</v>
      </c>
      <c r="Q132" s="21">
        <f t="shared" si="8"/>
        <v>20500.81</v>
      </c>
      <c r="R132" s="22"/>
      <c r="S132" s="23"/>
      <c r="T132" s="23"/>
      <c r="U132" s="24">
        <f t="shared" ref="U132:V132" si="654">S132-M132</f>
        <v>-8370.24</v>
      </c>
      <c r="V132" s="25">
        <f t="shared" si="654"/>
        <v>-335000</v>
      </c>
      <c r="W132" s="23"/>
      <c r="X132" s="23"/>
      <c r="Y132" s="24">
        <f t="shared" ref="Y132:Z132" si="655">W132-O132</f>
        <v>-12130.57</v>
      </c>
      <c r="Z132" s="25">
        <f t="shared" si="655"/>
        <v>-2871903</v>
      </c>
      <c r="AA132" s="26">
        <f t="shared" ref="AA132:AB132" si="656">SUM(U132+Y132)</f>
        <v>-20500.81</v>
      </c>
      <c r="AB132" s="27">
        <f t="shared" si="656"/>
        <v>-3206903</v>
      </c>
      <c r="AC132" s="28">
        <f t="shared" ref="AC132:AD132" si="657">S132+W132</f>
        <v>0</v>
      </c>
      <c r="AD132" s="25">
        <f t="shared" si="657"/>
        <v>0</v>
      </c>
    </row>
    <row r="133" ht="20.25" customHeight="1">
      <c r="A133" s="12" t="s">
        <v>113</v>
      </c>
      <c r="B133" s="13" t="s">
        <v>42</v>
      </c>
      <c r="C133" s="14">
        <v>1268450.0</v>
      </c>
      <c r="D133" s="15">
        <v>3983.37</v>
      </c>
      <c r="E133" s="14">
        <v>167500.0</v>
      </c>
      <c r="F133" s="15">
        <v>5367.61</v>
      </c>
      <c r="G133" s="16"/>
      <c r="H133" s="14"/>
      <c r="I133" s="15"/>
      <c r="J133" s="14"/>
      <c r="K133" s="15"/>
      <c r="L133" s="17">
        <f t="shared" ref="L133:O133" si="658">SUM(C133+G133)</f>
        <v>1268450</v>
      </c>
      <c r="M133" s="18">
        <f t="shared" si="658"/>
        <v>3983.37</v>
      </c>
      <c r="N133" s="19">
        <f t="shared" si="658"/>
        <v>167500</v>
      </c>
      <c r="O133" s="18">
        <f t="shared" si="658"/>
        <v>5367.61</v>
      </c>
      <c r="P133" s="20">
        <f t="shared" si="7"/>
        <v>1435950</v>
      </c>
      <c r="Q133" s="21">
        <f t="shared" si="8"/>
        <v>9350.98</v>
      </c>
      <c r="R133" s="22"/>
      <c r="S133" s="23"/>
      <c r="T133" s="23"/>
      <c r="U133" s="24">
        <f t="shared" ref="U133:V133" si="659">S133-M133</f>
        <v>-3983.37</v>
      </c>
      <c r="V133" s="25">
        <f t="shared" si="659"/>
        <v>-167500</v>
      </c>
      <c r="W133" s="23"/>
      <c r="X133" s="23"/>
      <c r="Y133" s="24">
        <f t="shared" ref="Y133:Z133" si="660">W133-O133</f>
        <v>-5367.61</v>
      </c>
      <c r="Z133" s="25">
        <f t="shared" si="660"/>
        <v>-1435950</v>
      </c>
      <c r="AA133" s="26">
        <f t="shared" ref="AA133:AB133" si="661">SUM(U133+Y133)</f>
        <v>-9350.98</v>
      </c>
      <c r="AB133" s="27">
        <f t="shared" si="661"/>
        <v>-1603450</v>
      </c>
      <c r="AC133" s="28">
        <f t="shared" ref="AC133:AD133" si="662">S133+W133</f>
        <v>0</v>
      </c>
      <c r="AD133" s="25">
        <f t="shared" si="662"/>
        <v>0</v>
      </c>
    </row>
    <row r="134" ht="20.25" customHeight="1">
      <c r="A134" s="12" t="s">
        <v>114</v>
      </c>
      <c r="B134" s="29" t="s">
        <v>0</v>
      </c>
      <c r="C134" s="37">
        <v>39500.0</v>
      </c>
      <c r="D134" s="15">
        <v>129.96</v>
      </c>
      <c r="E134" s="37">
        <v>24500.0</v>
      </c>
      <c r="F134" s="15">
        <v>980.25</v>
      </c>
      <c r="G134" s="16"/>
      <c r="H134" s="14"/>
      <c r="I134" s="15"/>
      <c r="J134" s="14"/>
      <c r="K134" s="15"/>
      <c r="L134" s="17">
        <f t="shared" ref="L134:O134" si="663">SUM(C134+G134)</f>
        <v>39500</v>
      </c>
      <c r="M134" s="18">
        <f t="shared" si="663"/>
        <v>129.96</v>
      </c>
      <c r="N134" s="19">
        <f t="shared" si="663"/>
        <v>24500</v>
      </c>
      <c r="O134" s="18">
        <f t="shared" si="663"/>
        <v>980.25</v>
      </c>
      <c r="P134" s="20">
        <f t="shared" si="7"/>
        <v>64000</v>
      </c>
      <c r="Q134" s="21">
        <f t="shared" si="8"/>
        <v>1110.21</v>
      </c>
      <c r="R134" s="22"/>
      <c r="S134" s="23"/>
      <c r="T134" s="23"/>
      <c r="U134" s="24">
        <f t="shared" ref="U134:V134" si="664">S134-M134</f>
        <v>-129.96</v>
      </c>
      <c r="V134" s="25">
        <f t="shared" si="664"/>
        <v>-24500</v>
      </c>
      <c r="W134" s="23"/>
      <c r="X134" s="23"/>
      <c r="Y134" s="24">
        <f t="shared" ref="Y134:Z134" si="665">W134-O134</f>
        <v>-980.25</v>
      </c>
      <c r="Z134" s="25">
        <f t="shared" si="665"/>
        <v>-64000</v>
      </c>
      <c r="AA134" s="26">
        <f t="shared" ref="AA134:AB134" si="666">SUM(U134+Y134)</f>
        <v>-1110.21</v>
      </c>
      <c r="AB134" s="27">
        <f t="shared" si="666"/>
        <v>-88500</v>
      </c>
      <c r="AC134" s="28">
        <f t="shared" ref="AC134:AD134" si="667">S134+W134</f>
        <v>0</v>
      </c>
      <c r="AD134" s="25">
        <f t="shared" si="667"/>
        <v>0</v>
      </c>
    </row>
    <row r="135" ht="20.25" customHeight="1">
      <c r="A135" s="12" t="s">
        <v>114</v>
      </c>
      <c r="B135" s="29" t="s">
        <v>40</v>
      </c>
      <c r="C135" s="37">
        <v>19750.0</v>
      </c>
      <c r="D135" s="15">
        <v>64.98</v>
      </c>
      <c r="E135" s="37">
        <v>12250.0</v>
      </c>
      <c r="F135" s="15">
        <v>441.25</v>
      </c>
      <c r="G135" s="16"/>
      <c r="H135" s="14"/>
      <c r="I135" s="15"/>
      <c r="J135" s="14"/>
      <c r="K135" s="15"/>
      <c r="L135" s="17">
        <f t="shared" ref="L135:O135" si="668">SUM(C135+G135)</f>
        <v>19750</v>
      </c>
      <c r="M135" s="18">
        <f t="shared" si="668"/>
        <v>64.98</v>
      </c>
      <c r="N135" s="19">
        <f t="shared" si="668"/>
        <v>12250</v>
      </c>
      <c r="O135" s="18">
        <f t="shared" si="668"/>
        <v>441.25</v>
      </c>
      <c r="P135" s="20">
        <f t="shared" si="7"/>
        <v>32000</v>
      </c>
      <c r="Q135" s="21">
        <f t="shared" si="8"/>
        <v>506.23</v>
      </c>
      <c r="R135" s="22"/>
      <c r="S135" s="23"/>
      <c r="T135" s="23"/>
      <c r="U135" s="24">
        <f t="shared" ref="U135:V135" si="669">S135-M135</f>
        <v>-64.98</v>
      </c>
      <c r="V135" s="25">
        <f t="shared" si="669"/>
        <v>-12250</v>
      </c>
      <c r="W135" s="23"/>
      <c r="X135" s="23"/>
      <c r="Y135" s="24">
        <f t="shared" ref="Y135:Z135" si="670">W135-O135</f>
        <v>-441.25</v>
      </c>
      <c r="Z135" s="25">
        <f t="shared" si="670"/>
        <v>-32000</v>
      </c>
      <c r="AA135" s="26">
        <f t="shared" ref="AA135:AB135" si="671">SUM(U135+Y135)</f>
        <v>-506.23</v>
      </c>
      <c r="AB135" s="27">
        <f t="shared" si="671"/>
        <v>-44250</v>
      </c>
      <c r="AC135" s="28">
        <f t="shared" ref="AC135:AD135" si="672">S135+W135</f>
        <v>0</v>
      </c>
      <c r="AD135" s="25">
        <f t="shared" si="672"/>
        <v>0</v>
      </c>
    </row>
    <row r="136" ht="20.25" customHeight="1">
      <c r="A136" s="12" t="s">
        <v>115</v>
      </c>
      <c r="B136" s="13" t="s">
        <v>0</v>
      </c>
      <c r="C136" s="14">
        <v>175512.0</v>
      </c>
      <c r="D136" s="15">
        <v>757.95</v>
      </c>
      <c r="E136" s="40">
        <v>14320.0</v>
      </c>
      <c r="F136" s="15">
        <v>717.07</v>
      </c>
      <c r="G136" s="16"/>
      <c r="H136" s="14"/>
      <c r="I136" s="15"/>
      <c r="J136" s="14"/>
      <c r="K136" s="15"/>
      <c r="L136" s="17">
        <f t="shared" ref="L136:O136" si="673">SUM(C136+G136)</f>
        <v>175512</v>
      </c>
      <c r="M136" s="18">
        <f t="shared" si="673"/>
        <v>757.95</v>
      </c>
      <c r="N136" s="19">
        <f t="shared" si="673"/>
        <v>14320</v>
      </c>
      <c r="O136" s="18">
        <f t="shared" si="673"/>
        <v>717.07</v>
      </c>
      <c r="P136" s="20">
        <f t="shared" si="7"/>
        <v>189832</v>
      </c>
      <c r="Q136" s="21">
        <f t="shared" si="8"/>
        <v>1475.02</v>
      </c>
      <c r="R136" s="22"/>
      <c r="S136" s="23"/>
      <c r="T136" s="23"/>
      <c r="U136" s="24">
        <f t="shared" ref="U136:V136" si="674">S136-M136</f>
        <v>-757.95</v>
      </c>
      <c r="V136" s="25">
        <f t="shared" si="674"/>
        <v>-14320</v>
      </c>
      <c r="W136" s="23"/>
      <c r="X136" s="23"/>
      <c r="Y136" s="24">
        <f t="shared" ref="Y136:Z136" si="675">W136-O136</f>
        <v>-717.07</v>
      </c>
      <c r="Z136" s="25">
        <f t="shared" si="675"/>
        <v>-189832</v>
      </c>
      <c r="AA136" s="26">
        <f t="shared" ref="AA136:AB136" si="676">SUM(U136+Y136)</f>
        <v>-1475.02</v>
      </c>
      <c r="AB136" s="27">
        <f t="shared" si="676"/>
        <v>-204152</v>
      </c>
      <c r="AC136" s="28">
        <f t="shared" ref="AC136:AD136" si="677">S136+W136</f>
        <v>0</v>
      </c>
      <c r="AD136" s="25">
        <f t="shared" si="677"/>
        <v>0</v>
      </c>
    </row>
    <row r="137" ht="20.25" customHeight="1">
      <c r="A137" s="12" t="s">
        <v>115</v>
      </c>
      <c r="B137" s="13" t="s">
        <v>40</v>
      </c>
      <c r="C137" s="14">
        <v>87756.0</v>
      </c>
      <c r="D137" s="15">
        <v>366.21</v>
      </c>
      <c r="E137" s="40">
        <v>7160.0</v>
      </c>
      <c r="F137" s="15">
        <v>314.63</v>
      </c>
      <c r="G137" s="16"/>
      <c r="H137" s="14"/>
      <c r="I137" s="15"/>
      <c r="J137" s="14"/>
      <c r="K137" s="15"/>
      <c r="L137" s="17">
        <f t="shared" ref="L137:O137" si="678">SUM(C137+G137)</f>
        <v>87756</v>
      </c>
      <c r="M137" s="18">
        <f t="shared" si="678"/>
        <v>366.21</v>
      </c>
      <c r="N137" s="19">
        <f t="shared" si="678"/>
        <v>7160</v>
      </c>
      <c r="O137" s="18">
        <f t="shared" si="678"/>
        <v>314.63</v>
      </c>
      <c r="P137" s="20">
        <f t="shared" si="7"/>
        <v>94916</v>
      </c>
      <c r="Q137" s="21">
        <f t="shared" si="8"/>
        <v>680.84</v>
      </c>
      <c r="R137" s="22"/>
      <c r="S137" s="23"/>
      <c r="T137" s="23"/>
      <c r="U137" s="24">
        <f t="shared" ref="U137:V137" si="679">S137-M137</f>
        <v>-366.21</v>
      </c>
      <c r="V137" s="25">
        <f t="shared" si="679"/>
        <v>-7160</v>
      </c>
      <c r="W137" s="23"/>
      <c r="X137" s="23"/>
      <c r="Y137" s="24">
        <f t="shared" ref="Y137:Z137" si="680">W137-O137</f>
        <v>-314.63</v>
      </c>
      <c r="Z137" s="25">
        <f t="shared" si="680"/>
        <v>-94916</v>
      </c>
      <c r="AA137" s="26">
        <f t="shared" ref="AA137:AB137" si="681">SUM(U137+Y137)</f>
        <v>-680.84</v>
      </c>
      <c r="AB137" s="27">
        <f t="shared" si="681"/>
        <v>-102076</v>
      </c>
      <c r="AC137" s="28">
        <f t="shared" ref="AC137:AD137" si="682">S137+W137</f>
        <v>0</v>
      </c>
      <c r="AD137" s="25">
        <f t="shared" si="682"/>
        <v>0</v>
      </c>
    </row>
    <row r="138" ht="20.25" customHeight="1">
      <c r="A138" s="12" t="s">
        <v>116</v>
      </c>
      <c r="B138" s="13" t="s">
        <v>0</v>
      </c>
      <c r="C138" s="14"/>
      <c r="D138" s="15"/>
      <c r="E138" s="40"/>
      <c r="F138" s="15"/>
      <c r="G138" s="16"/>
      <c r="H138" s="14"/>
      <c r="I138" s="15"/>
      <c r="J138" s="14"/>
      <c r="K138" s="15"/>
      <c r="L138" s="17">
        <f t="shared" ref="L138:O138" si="683">SUM(C138+G138)</f>
        <v>0</v>
      </c>
      <c r="M138" s="18">
        <f t="shared" si="683"/>
        <v>0</v>
      </c>
      <c r="N138" s="19">
        <f t="shared" si="683"/>
        <v>0</v>
      </c>
      <c r="O138" s="18">
        <f t="shared" si="683"/>
        <v>0</v>
      </c>
      <c r="P138" s="20">
        <f t="shared" si="7"/>
        <v>0</v>
      </c>
      <c r="Q138" s="21">
        <f t="shared" si="8"/>
        <v>0</v>
      </c>
      <c r="R138" s="22"/>
      <c r="S138" s="23"/>
      <c r="T138" s="23"/>
      <c r="U138" s="24">
        <f t="shared" ref="U138:V138" si="684">S138-M138</f>
        <v>0</v>
      </c>
      <c r="V138" s="25">
        <f t="shared" si="684"/>
        <v>0</v>
      </c>
      <c r="W138" s="23"/>
      <c r="X138" s="23"/>
      <c r="Y138" s="24">
        <f t="shared" ref="Y138:Z138" si="685">W138-O138</f>
        <v>0</v>
      </c>
      <c r="Z138" s="25">
        <f t="shared" si="685"/>
        <v>0</v>
      </c>
      <c r="AA138" s="26">
        <f t="shared" ref="AA138:AB138" si="686">SUM(U138+Y138)</f>
        <v>0</v>
      </c>
      <c r="AB138" s="27">
        <f t="shared" si="686"/>
        <v>0</v>
      </c>
      <c r="AC138" s="28">
        <f t="shared" ref="AC138:AD138" si="687">S138+W138</f>
        <v>0</v>
      </c>
      <c r="AD138" s="25">
        <f t="shared" si="687"/>
        <v>0</v>
      </c>
    </row>
    <row r="139" ht="20.25" customHeight="1">
      <c r="A139" s="12" t="s">
        <v>117</v>
      </c>
      <c r="B139" s="13" t="s">
        <v>55</v>
      </c>
      <c r="C139" s="14"/>
      <c r="D139" s="15"/>
      <c r="E139" s="40"/>
      <c r="F139" s="15"/>
      <c r="G139" s="16"/>
      <c r="H139" s="14"/>
      <c r="I139" s="15"/>
      <c r="J139" s="14"/>
      <c r="K139" s="15"/>
      <c r="L139" s="17">
        <f t="shared" ref="L139:O139" si="688">SUM(C139+G139)</f>
        <v>0</v>
      </c>
      <c r="M139" s="18">
        <f t="shared" si="688"/>
        <v>0</v>
      </c>
      <c r="N139" s="19">
        <f t="shared" si="688"/>
        <v>0</v>
      </c>
      <c r="O139" s="18">
        <f t="shared" si="688"/>
        <v>0</v>
      </c>
      <c r="P139" s="20">
        <f t="shared" si="7"/>
        <v>0</v>
      </c>
      <c r="Q139" s="21">
        <f t="shared" si="8"/>
        <v>0</v>
      </c>
      <c r="R139" s="22"/>
      <c r="S139" s="23"/>
      <c r="T139" s="23"/>
      <c r="U139" s="24">
        <f t="shared" ref="U139:V139" si="689">S139-M139</f>
        <v>0</v>
      </c>
      <c r="V139" s="25">
        <f t="shared" si="689"/>
        <v>0</v>
      </c>
      <c r="W139" s="23"/>
      <c r="X139" s="23"/>
      <c r="Y139" s="24">
        <f t="shared" ref="Y139:Z139" si="690">W139-O139</f>
        <v>0</v>
      </c>
      <c r="Z139" s="25">
        <f t="shared" si="690"/>
        <v>0</v>
      </c>
      <c r="AA139" s="26">
        <f t="shared" ref="AA139:AB139" si="691">SUM(U139+Y139)</f>
        <v>0</v>
      </c>
      <c r="AB139" s="27">
        <f t="shared" si="691"/>
        <v>0</v>
      </c>
      <c r="AC139" s="28">
        <f t="shared" ref="AC139:AD139" si="692">S139+W139</f>
        <v>0</v>
      </c>
      <c r="AD139" s="25">
        <f t="shared" si="692"/>
        <v>0</v>
      </c>
    </row>
    <row r="140" ht="20.25" customHeight="1">
      <c r="A140" s="32" t="s">
        <v>118</v>
      </c>
      <c r="B140" s="29" t="s">
        <v>0</v>
      </c>
      <c r="C140" s="14"/>
      <c r="D140" s="15"/>
      <c r="E140" s="40"/>
      <c r="F140" s="15"/>
      <c r="G140" s="16"/>
      <c r="H140" s="14"/>
      <c r="I140" s="15"/>
      <c r="J140" s="14"/>
      <c r="K140" s="15"/>
      <c r="L140" s="17">
        <f t="shared" ref="L140:O140" si="693">SUM(C140+G140)</f>
        <v>0</v>
      </c>
      <c r="M140" s="18">
        <f t="shared" si="693"/>
        <v>0</v>
      </c>
      <c r="N140" s="19">
        <f t="shared" si="693"/>
        <v>0</v>
      </c>
      <c r="O140" s="18">
        <f t="shared" si="693"/>
        <v>0</v>
      </c>
      <c r="P140" s="20">
        <f t="shared" si="7"/>
        <v>0</v>
      </c>
      <c r="Q140" s="21">
        <f t="shared" si="8"/>
        <v>0</v>
      </c>
      <c r="R140" s="22"/>
      <c r="S140" s="23"/>
      <c r="T140" s="23"/>
      <c r="U140" s="24">
        <f t="shared" ref="U140:V140" si="694">S140-M140</f>
        <v>0</v>
      </c>
      <c r="V140" s="25">
        <f t="shared" si="694"/>
        <v>0</v>
      </c>
      <c r="W140" s="23"/>
      <c r="X140" s="23"/>
      <c r="Y140" s="24">
        <f t="shared" ref="Y140:Z140" si="695">W140-O140</f>
        <v>0</v>
      </c>
      <c r="Z140" s="25">
        <f t="shared" si="695"/>
        <v>0</v>
      </c>
      <c r="AA140" s="26">
        <f t="shared" ref="AA140:AB140" si="696">SUM(U140+Y140)</f>
        <v>0</v>
      </c>
      <c r="AB140" s="27">
        <f t="shared" si="696"/>
        <v>0</v>
      </c>
      <c r="AC140" s="28">
        <f t="shared" ref="AC140:AD140" si="697">S140+W140</f>
        <v>0</v>
      </c>
      <c r="AD140" s="25">
        <f t="shared" si="697"/>
        <v>0</v>
      </c>
    </row>
    <row r="141" ht="20.25" customHeight="1">
      <c r="A141" s="32" t="s">
        <v>118</v>
      </c>
      <c r="B141" s="29" t="s">
        <v>40</v>
      </c>
      <c r="C141" s="34"/>
      <c r="D141" s="35"/>
      <c r="E141" s="34"/>
      <c r="F141" s="15"/>
      <c r="G141" s="16"/>
      <c r="H141" s="14"/>
      <c r="I141" s="15"/>
      <c r="J141" s="14"/>
      <c r="K141" s="15"/>
      <c r="L141" s="17">
        <f t="shared" ref="L141:O141" si="698">SUM(C141+G141)</f>
        <v>0</v>
      </c>
      <c r="M141" s="18">
        <f t="shared" si="698"/>
        <v>0</v>
      </c>
      <c r="N141" s="19">
        <f t="shared" si="698"/>
        <v>0</v>
      </c>
      <c r="O141" s="18">
        <f t="shared" si="698"/>
        <v>0</v>
      </c>
      <c r="P141" s="20">
        <f t="shared" si="7"/>
        <v>0</v>
      </c>
      <c r="Q141" s="21">
        <f t="shared" si="8"/>
        <v>0</v>
      </c>
      <c r="R141" s="22"/>
      <c r="S141" s="23"/>
      <c r="T141" s="23"/>
      <c r="U141" s="24">
        <f t="shared" ref="U141:V141" si="699">S141-M141</f>
        <v>0</v>
      </c>
      <c r="V141" s="25">
        <f t="shared" si="699"/>
        <v>0</v>
      </c>
      <c r="W141" s="23"/>
      <c r="X141" s="23"/>
      <c r="Y141" s="24">
        <f t="shared" ref="Y141:Z141" si="700">W141-O141</f>
        <v>0</v>
      </c>
      <c r="Z141" s="25">
        <f t="shared" si="700"/>
        <v>0</v>
      </c>
      <c r="AA141" s="26">
        <f t="shared" ref="AA141:AB141" si="701">SUM(U141+Y141)</f>
        <v>0</v>
      </c>
      <c r="AB141" s="27">
        <f t="shared" si="701"/>
        <v>0</v>
      </c>
      <c r="AC141" s="28">
        <f t="shared" ref="AC141:AD141" si="702">S141+W141</f>
        <v>0</v>
      </c>
      <c r="AD141" s="25">
        <f t="shared" si="702"/>
        <v>0</v>
      </c>
    </row>
    <row r="142" ht="20.25" customHeight="1">
      <c r="A142" s="46" t="s">
        <v>119</v>
      </c>
      <c r="B142" s="23" t="s">
        <v>0</v>
      </c>
      <c r="C142" s="47"/>
      <c r="D142" s="48"/>
      <c r="E142" s="47"/>
      <c r="F142" s="48"/>
      <c r="G142" s="49"/>
      <c r="H142" s="47"/>
      <c r="I142" s="48"/>
      <c r="J142" s="47"/>
      <c r="K142" s="48"/>
      <c r="L142" s="17">
        <f t="shared" ref="L142:O142" si="703">SUM(C142+G142)</f>
        <v>0</v>
      </c>
      <c r="M142" s="18">
        <f t="shared" si="703"/>
        <v>0</v>
      </c>
      <c r="N142" s="19">
        <f t="shared" si="703"/>
        <v>0</v>
      </c>
      <c r="O142" s="18">
        <f t="shared" si="703"/>
        <v>0</v>
      </c>
      <c r="P142" s="20">
        <f t="shared" si="7"/>
        <v>0</v>
      </c>
      <c r="Q142" s="21">
        <f t="shared" si="8"/>
        <v>0</v>
      </c>
      <c r="R142" s="49"/>
      <c r="S142" s="47"/>
      <c r="T142" s="48"/>
      <c r="U142" s="47">
        <f t="shared" ref="U142:V142" si="704">S142-M142</f>
        <v>0</v>
      </c>
      <c r="V142" s="48">
        <f t="shared" si="704"/>
        <v>0</v>
      </c>
      <c r="W142" s="47"/>
      <c r="X142" s="48"/>
      <c r="Y142" s="47">
        <f t="shared" ref="Y142:Z142" si="705">W142-O142</f>
        <v>0</v>
      </c>
      <c r="Z142" s="48">
        <f t="shared" si="705"/>
        <v>0</v>
      </c>
      <c r="AA142" s="50">
        <f t="shared" ref="AA142:AB142" si="706">SUM(U142+Y142)</f>
        <v>0</v>
      </c>
      <c r="AB142" s="50">
        <f t="shared" si="706"/>
        <v>0</v>
      </c>
      <c r="AC142" s="28">
        <f t="shared" ref="AC142:AD142" si="707">S142+W142</f>
        <v>0</v>
      </c>
      <c r="AD142" s="25">
        <f t="shared" si="707"/>
        <v>0</v>
      </c>
    </row>
    <row r="143" ht="20.25" customHeight="1">
      <c r="A143" s="46" t="s">
        <v>120</v>
      </c>
      <c r="B143" s="23" t="s">
        <v>1</v>
      </c>
      <c r="C143" s="41"/>
      <c r="D143" s="41"/>
      <c r="E143" s="41"/>
      <c r="F143" s="41"/>
      <c r="G143" s="51"/>
      <c r="H143" s="41"/>
      <c r="I143" s="41"/>
      <c r="J143" s="41"/>
      <c r="K143" s="41"/>
      <c r="L143" s="17">
        <f t="shared" ref="L143:O143" si="708">SUM(C143+G143)</f>
        <v>0</v>
      </c>
      <c r="M143" s="18">
        <f t="shared" si="708"/>
        <v>0</v>
      </c>
      <c r="N143" s="19">
        <f t="shared" si="708"/>
        <v>0</v>
      </c>
      <c r="O143" s="18">
        <f t="shared" si="708"/>
        <v>0</v>
      </c>
      <c r="P143" s="20">
        <f t="shared" si="7"/>
        <v>0</v>
      </c>
      <c r="Q143" s="21">
        <f t="shared" si="8"/>
        <v>0</v>
      </c>
      <c r="R143" s="51"/>
      <c r="S143" s="41"/>
      <c r="T143" s="41"/>
      <c r="U143" s="52">
        <f t="shared" ref="U143:V143" si="709">S143-M143</f>
        <v>0</v>
      </c>
      <c r="V143" s="28">
        <f t="shared" si="709"/>
        <v>0</v>
      </c>
      <c r="W143" s="41"/>
      <c r="X143" s="41"/>
      <c r="Y143" s="52">
        <f t="shared" ref="Y143:Z143" si="710">W143-O143</f>
        <v>0</v>
      </c>
      <c r="Z143" s="28">
        <f t="shared" si="710"/>
        <v>0</v>
      </c>
      <c r="AA143" s="53">
        <f t="shared" ref="AA143:AB143" si="711">SUM(U143+Y143)</f>
        <v>0</v>
      </c>
      <c r="AB143" s="54">
        <f t="shared" si="711"/>
        <v>0</v>
      </c>
      <c r="AC143" s="28">
        <f t="shared" ref="AC143:AD143" si="712">S143+W143</f>
        <v>0</v>
      </c>
      <c r="AD143" s="25">
        <f t="shared" si="712"/>
        <v>0</v>
      </c>
    </row>
    <row r="144" ht="20.25" customHeight="1">
      <c r="A144" s="41"/>
      <c r="B144" s="41"/>
      <c r="C144" s="41"/>
      <c r="D144" s="41"/>
      <c r="E144" s="41"/>
      <c r="F144" s="41"/>
      <c r="G144" s="51"/>
      <c r="H144" s="41"/>
      <c r="I144" s="41"/>
      <c r="J144" s="41"/>
      <c r="K144" s="41"/>
      <c r="L144" s="55"/>
      <c r="M144" s="55"/>
      <c r="N144" s="55"/>
      <c r="O144" s="55"/>
      <c r="P144" s="41"/>
      <c r="Q144" s="55"/>
      <c r="R144" s="51"/>
      <c r="S144" s="41"/>
      <c r="T144" s="41"/>
      <c r="U144" s="41"/>
      <c r="V144" s="41"/>
      <c r="W144" s="41"/>
      <c r="X144" s="41"/>
      <c r="Y144" s="41"/>
      <c r="Z144" s="41"/>
      <c r="AA144" s="56"/>
      <c r="AB144" s="56"/>
      <c r="AC144" s="28"/>
      <c r="AD144" s="41"/>
    </row>
    <row r="145" ht="20.25" customHeight="1">
      <c r="A145" s="41"/>
      <c r="B145" s="41"/>
      <c r="C145" s="41"/>
      <c r="D145" s="41"/>
      <c r="E145" s="41"/>
      <c r="F145" s="41"/>
      <c r="G145" s="51"/>
      <c r="H145" s="41"/>
      <c r="I145" s="41"/>
      <c r="J145" s="41"/>
      <c r="K145" s="41"/>
      <c r="L145" s="55"/>
      <c r="M145" s="55"/>
      <c r="N145" s="55"/>
      <c r="O145" s="55"/>
      <c r="P145" s="41"/>
      <c r="Q145" s="55"/>
      <c r="R145" s="51"/>
      <c r="S145" s="41"/>
      <c r="T145" s="41"/>
      <c r="U145" s="41"/>
      <c r="V145" s="41"/>
      <c r="W145" s="41"/>
      <c r="X145" s="41"/>
      <c r="Y145" s="41"/>
      <c r="Z145" s="41"/>
      <c r="AA145" s="56"/>
      <c r="AB145" s="56"/>
      <c r="AC145" s="28"/>
      <c r="AD145" s="41"/>
    </row>
    <row r="146" ht="20.25" customHeight="1">
      <c r="A146" s="41"/>
      <c r="B146" s="41"/>
      <c r="C146" s="41"/>
      <c r="D146" s="41"/>
      <c r="E146" s="41"/>
      <c r="F146" s="41"/>
      <c r="G146" s="51"/>
      <c r="H146" s="41"/>
      <c r="I146" s="41"/>
      <c r="J146" s="41"/>
      <c r="K146" s="41"/>
      <c r="L146" s="55"/>
      <c r="M146" s="55"/>
      <c r="N146" s="55"/>
      <c r="O146" s="55"/>
      <c r="P146" s="41"/>
      <c r="Q146" s="55"/>
      <c r="R146" s="51"/>
      <c r="S146" s="41"/>
      <c r="T146" s="41"/>
      <c r="U146" s="41"/>
      <c r="V146" s="41"/>
      <c r="W146" s="41"/>
      <c r="X146" s="41"/>
      <c r="Y146" s="41"/>
      <c r="Z146" s="41"/>
      <c r="AA146" s="56"/>
      <c r="AB146" s="56"/>
      <c r="AC146" s="28"/>
      <c r="AD146" s="41"/>
    </row>
    <row r="147" ht="20.25" customHeight="1">
      <c r="A147" s="41"/>
      <c r="B147" s="41"/>
      <c r="C147" s="41"/>
      <c r="D147" s="41"/>
      <c r="E147" s="41"/>
      <c r="F147" s="41"/>
      <c r="G147" s="51"/>
      <c r="H147" s="41"/>
      <c r="I147" s="41"/>
      <c r="J147" s="41"/>
      <c r="K147" s="41"/>
      <c r="L147" s="55"/>
      <c r="M147" s="55"/>
      <c r="N147" s="55"/>
      <c r="O147" s="55"/>
      <c r="P147" s="41"/>
      <c r="Q147" s="55"/>
      <c r="R147" s="51"/>
      <c r="S147" s="41"/>
      <c r="T147" s="41"/>
      <c r="U147" s="41"/>
      <c r="V147" s="41"/>
      <c r="W147" s="41"/>
      <c r="X147" s="41"/>
      <c r="Y147" s="41"/>
      <c r="Z147" s="41"/>
      <c r="AA147" s="56"/>
      <c r="AB147" s="56"/>
      <c r="AC147" s="28"/>
      <c r="AD147" s="41"/>
    </row>
    <row r="148" ht="20.25" customHeight="1">
      <c r="A148" s="41"/>
      <c r="B148" s="41"/>
      <c r="C148" s="41"/>
      <c r="D148" s="41"/>
      <c r="E148" s="41"/>
      <c r="F148" s="41"/>
      <c r="G148" s="51"/>
      <c r="H148" s="41"/>
      <c r="I148" s="41"/>
      <c r="J148" s="41"/>
      <c r="K148" s="41"/>
      <c r="L148" s="55"/>
      <c r="M148" s="55"/>
      <c r="N148" s="55"/>
      <c r="O148" s="55"/>
      <c r="P148" s="41"/>
      <c r="Q148" s="55"/>
      <c r="R148" s="51"/>
      <c r="S148" s="41"/>
      <c r="T148" s="41"/>
      <c r="U148" s="41"/>
      <c r="V148" s="41"/>
      <c r="W148" s="41"/>
      <c r="X148" s="41"/>
      <c r="Y148" s="41"/>
      <c r="Z148" s="41"/>
      <c r="AA148" s="56"/>
      <c r="AB148" s="56"/>
      <c r="AC148" s="28"/>
      <c r="AD148" s="41"/>
    </row>
    <row r="149" ht="20.25" customHeight="1">
      <c r="A149" s="41"/>
      <c r="B149" s="41"/>
      <c r="C149" s="41"/>
      <c r="D149" s="41"/>
      <c r="E149" s="41"/>
      <c r="F149" s="41"/>
      <c r="G149" s="51"/>
      <c r="H149" s="41"/>
      <c r="I149" s="41"/>
      <c r="J149" s="41"/>
      <c r="K149" s="41"/>
      <c r="L149" s="55"/>
      <c r="M149" s="55"/>
      <c r="N149" s="55"/>
      <c r="O149" s="55"/>
      <c r="P149" s="41"/>
      <c r="Q149" s="55"/>
      <c r="R149" s="51"/>
      <c r="S149" s="41"/>
      <c r="T149" s="41"/>
      <c r="U149" s="41"/>
      <c r="V149" s="41"/>
      <c r="W149" s="41"/>
      <c r="X149" s="41"/>
      <c r="Y149" s="41"/>
      <c r="Z149" s="41"/>
      <c r="AA149" s="56"/>
      <c r="AB149" s="56"/>
      <c r="AC149" s="28"/>
      <c r="AD149" s="41"/>
    </row>
    <row r="150" ht="20.25" customHeight="1">
      <c r="A150" s="41"/>
      <c r="B150" s="41"/>
      <c r="C150" s="41"/>
      <c r="D150" s="41"/>
      <c r="E150" s="41"/>
      <c r="F150" s="41"/>
      <c r="G150" s="51"/>
      <c r="H150" s="41"/>
      <c r="I150" s="41"/>
      <c r="J150" s="41"/>
      <c r="K150" s="41"/>
      <c r="L150" s="55"/>
      <c r="M150" s="55"/>
      <c r="N150" s="55"/>
      <c r="O150" s="55"/>
      <c r="P150" s="41"/>
      <c r="Q150" s="55"/>
      <c r="R150" s="51"/>
      <c r="S150" s="41"/>
      <c r="T150" s="41"/>
      <c r="U150" s="41"/>
      <c r="V150" s="41"/>
      <c r="W150" s="41"/>
      <c r="X150" s="41"/>
      <c r="Y150" s="41"/>
      <c r="Z150" s="41"/>
      <c r="AA150" s="56"/>
      <c r="AB150" s="56"/>
      <c r="AC150" s="28"/>
      <c r="AD150" s="41"/>
    </row>
    <row r="151" ht="20.25" customHeight="1">
      <c r="A151" s="41"/>
      <c r="B151" s="41"/>
      <c r="C151" s="41"/>
      <c r="D151" s="41"/>
      <c r="E151" s="41"/>
      <c r="F151" s="41"/>
      <c r="G151" s="51"/>
      <c r="H151" s="41"/>
      <c r="I151" s="41"/>
      <c r="J151" s="41"/>
      <c r="K151" s="41"/>
      <c r="L151" s="55"/>
      <c r="M151" s="55"/>
      <c r="N151" s="55"/>
      <c r="O151" s="55"/>
      <c r="P151" s="41"/>
      <c r="Q151" s="55"/>
      <c r="R151" s="51"/>
      <c r="S151" s="41"/>
      <c r="T151" s="41"/>
      <c r="U151" s="41"/>
      <c r="V151" s="41"/>
      <c r="W151" s="41"/>
      <c r="X151" s="41"/>
      <c r="Y151" s="41"/>
      <c r="Z151" s="41"/>
      <c r="AA151" s="56"/>
      <c r="AB151" s="56"/>
      <c r="AC151" s="28"/>
      <c r="AD151" s="41"/>
    </row>
    <row r="152" ht="20.25" customHeight="1">
      <c r="A152" s="41"/>
      <c r="B152" s="41"/>
      <c r="C152" s="41"/>
      <c r="D152" s="41"/>
      <c r="E152" s="41"/>
      <c r="F152" s="41"/>
      <c r="G152" s="51"/>
      <c r="H152" s="41"/>
      <c r="I152" s="41"/>
      <c r="J152" s="41"/>
      <c r="K152" s="41"/>
      <c r="L152" s="55"/>
      <c r="M152" s="55"/>
      <c r="N152" s="55"/>
      <c r="O152" s="55"/>
      <c r="P152" s="41"/>
      <c r="Q152" s="55"/>
      <c r="R152" s="51"/>
      <c r="S152" s="41"/>
      <c r="T152" s="41"/>
      <c r="U152" s="41"/>
      <c r="V152" s="41"/>
      <c r="W152" s="41"/>
      <c r="X152" s="41"/>
      <c r="Y152" s="41"/>
      <c r="Z152" s="41"/>
      <c r="AA152" s="56"/>
      <c r="AB152" s="56"/>
      <c r="AC152" s="28"/>
      <c r="AD152" s="41"/>
    </row>
    <row r="153" ht="20.25" customHeight="1">
      <c r="A153" s="41"/>
      <c r="B153" s="41"/>
      <c r="C153" s="41"/>
      <c r="D153" s="41"/>
      <c r="E153" s="41"/>
      <c r="F153" s="41"/>
      <c r="G153" s="51"/>
      <c r="H153" s="41"/>
      <c r="I153" s="41"/>
      <c r="J153" s="41"/>
      <c r="K153" s="41"/>
      <c r="L153" s="55"/>
      <c r="M153" s="55"/>
      <c r="N153" s="55"/>
      <c r="O153" s="55"/>
      <c r="P153" s="41"/>
      <c r="Q153" s="55"/>
      <c r="R153" s="51"/>
      <c r="S153" s="41"/>
      <c r="T153" s="41"/>
      <c r="U153" s="41"/>
      <c r="V153" s="41"/>
      <c r="W153" s="41"/>
      <c r="X153" s="41"/>
      <c r="Y153" s="41"/>
      <c r="Z153" s="41"/>
      <c r="AA153" s="56"/>
      <c r="AB153" s="56"/>
      <c r="AC153" s="28"/>
      <c r="AD153" s="41"/>
    </row>
    <row r="154" ht="20.25" customHeight="1">
      <c r="A154" s="41"/>
      <c r="B154" s="41"/>
      <c r="C154" s="41"/>
      <c r="D154" s="41"/>
      <c r="E154" s="41"/>
      <c r="F154" s="41"/>
      <c r="G154" s="51"/>
      <c r="H154" s="41"/>
      <c r="I154" s="41"/>
      <c r="J154" s="41"/>
      <c r="K154" s="41"/>
      <c r="L154" s="55"/>
      <c r="M154" s="55"/>
      <c r="N154" s="55"/>
      <c r="O154" s="55"/>
      <c r="P154" s="41"/>
      <c r="Q154" s="55"/>
      <c r="R154" s="51"/>
      <c r="S154" s="41"/>
      <c r="T154" s="41"/>
      <c r="U154" s="41"/>
      <c r="V154" s="41"/>
      <c r="W154" s="41"/>
      <c r="X154" s="41"/>
      <c r="Y154" s="41"/>
      <c r="Z154" s="41"/>
      <c r="AA154" s="56"/>
      <c r="AB154" s="56"/>
      <c r="AC154" s="28"/>
      <c r="AD154" s="41"/>
    </row>
    <row r="155" ht="20.25" customHeight="1">
      <c r="A155" s="41"/>
      <c r="B155" s="41"/>
      <c r="C155" s="41"/>
      <c r="D155" s="41"/>
      <c r="E155" s="41"/>
      <c r="F155" s="41"/>
      <c r="G155" s="51"/>
      <c r="H155" s="41"/>
      <c r="I155" s="41"/>
      <c r="J155" s="41"/>
      <c r="K155" s="41"/>
      <c r="L155" s="55"/>
      <c r="M155" s="55"/>
      <c r="N155" s="55"/>
      <c r="O155" s="55"/>
      <c r="P155" s="41"/>
      <c r="Q155" s="55"/>
      <c r="R155" s="51"/>
      <c r="S155" s="41"/>
      <c r="T155" s="41"/>
      <c r="U155" s="41"/>
      <c r="V155" s="41"/>
      <c r="W155" s="41"/>
      <c r="X155" s="41"/>
      <c r="Y155" s="41"/>
      <c r="Z155" s="41"/>
      <c r="AA155" s="56"/>
      <c r="AB155" s="56"/>
      <c r="AC155" s="28"/>
      <c r="AD155" s="41"/>
    </row>
    <row r="156" ht="20.25" customHeight="1">
      <c r="A156" s="41"/>
      <c r="B156" s="41"/>
      <c r="C156" s="41"/>
      <c r="D156" s="41"/>
      <c r="E156" s="41"/>
      <c r="F156" s="41"/>
      <c r="G156" s="51"/>
      <c r="H156" s="41"/>
      <c r="I156" s="41"/>
      <c r="J156" s="41"/>
      <c r="K156" s="41"/>
      <c r="L156" s="55"/>
      <c r="M156" s="55"/>
      <c r="N156" s="55"/>
      <c r="O156" s="55"/>
      <c r="P156" s="41"/>
      <c r="Q156" s="55"/>
      <c r="R156" s="51"/>
      <c r="S156" s="41"/>
      <c r="T156" s="41"/>
      <c r="U156" s="41"/>
      <c r="V156" s="41"/>
      <c r="W156" s="41"/>
      <c r="X156" s="41"/>
      <c r="Y156" s="41"/>
      <c r="Z156" s="41"/>
      <c r="AA156" s="56"/>
      <c r="AB156" s="56"/>
      <c r="AC156" s="28"/>
      <c r="AD156" s="41"/>
    </row>
    <row r="157" ht="20.25" customHeight="1">
      <c r="A157" s="41"/>
      <c r="B157" s="41"/>
      <c r="C157" s="41"/>
      <c r="D157" s="41"/>
      <c r="E157" s="41"/>
      <c r="F157" s="41"/>
      <c r="G157" s="51"/>
      <c r="H157" s="41"/>
      <c r="I157" s="41"/>
      <c r="J157" s="41"/>
      <c r="K157" s="41"/>
      <c r="L157" s="55"/>
      <c r="M157" s="55"/>
      <c r="N157" s="55"/>
      <c r="O157" s="55"/>
      <c r="P157" s="41"/>
      <c r="Q157" s="55"/>
      <c r="R157" s="51"/>
      <c r="S157" s="41"/>
      <c r="T157" s="41"/>
      <c r="U157" s="41"/>
      <c r="V157" s="41"/>
      <c r="W157" s="41"/>
      <c r="X157" s="41"/>
      <c r="Y157" s="41"/>
      <c r="Z157" s="41"/>
      <c r="AA157" s="56"/>
      <c r="AB157" s="56"/>
      <c r="AC157" s="28"/>
      <c r="AD157" s="41"/>
    </row>
    <row r="158" ht="20.25" customHeight="1">
      <c r="A158" s="41"/>
      <c r="B158" s="41"/>
      <c r="C158" s="41"/>
      <c r="D158" s="41"/>
      <c r="E158" s="41"/>
      <c r="F158" s="41"/>
      <c r="G158" s="51"/>
      <c r="H158" s="41"/>
      <c r="I158" s="41"/>
      <c r="J158" s="41"/>
      <c r="K158" s="41"/>
      <c r="L158" s="55"/>
      <c r="M158" s="55"/>
      <c r="N158" s="55"/>
      <c r="O158" s="55"/>
      <c r="P158" s="41"/>
      <c r="Q158" s="55"/>
      <c r="R158" s="51"/>
      <c r="S158" s="41"/>
      <c r="T158" s="41"/>
      <c r="U158" s="41"/>
      <c r="V158" s="41"/>
      <c r="W158" s="41"/>
      <c r="X158" s="41"/>
      <c r="Y158" s="41"/>
      <c r="Z158" s="41"/>
      <c r="AA158" s="56"/>
      <c r="AB158" s="56"/>
      <c r="AC158" s="28"/>
      <c r="AD158" s="41"/>
    </row>
    <row r="159" ht="20.25" customHeight="1">
      <c r="A159" s="41"/>
      <c r="B159" s="41"/>
      <c r="C159" s="41"/>
      <c r="D159" s="41"/>
      <c r="E159" s="41"/>
      <c r="F159" s="41"/>
      <c r="G159" s="51"/>
      <c r="H159" s="41"/>
      <c r="I159" s="41"/>
      <c r="J159" s="41"/>
      <c r="K159" s="41"/>
      <c r="L159" s="55"/>
      <c r="M159" s="55"/>
      <c r="N159" s="55"/>
      <c r="O159" s="55"/>
      <c r="P159" s="41"/>
      <c r="Q159" s="55"/>
      <c r="R159" s="51"/>
      <c r="S159" s="41"/>
      <c r="T159" s="41"/>
      <c r="U159" s="41"/>
      <c r="V159" s="41"/>
      <c r="W159" s="41"/>
      <c r="X159" s="41"/>
      <c r="Y159" s="41"/>
      <c r="Z159" s="41"/>
      <c r="AA159" s="56"/>
      <c r="AB159" s="56"/>
      <c r="AC159" s="28"/>
      <c r="AD159" s="41"/>
    </row>
    <row r="160" ht="20.25" customHeight="1">
      <c r="A160" s="41"/>
      <c r="B160" s="41"/>
      <c r="C160" s="41"/>
      <c r="D160" s="41"/>
      <c r="E160" s="41"/>
      <c r="F160" s="41"/>
      <c r="G160" s="51"/>
      <c r="H160" s="41"/>
      <c r="I160" s="41"/>
      <c r="J160" s="41"/>
      <c r="K160" s="41"/>
      <c r="L160" s="55"/>
      <c r="M160" s="55"/>
      <c r="N160" s="55"/>
      <c r="O160" s="55"/>
      <c r="P160" s="41"/>
      <c r="Q160" s="55"/>
      <c r="R160" s="51"/>
      <c r="S160" s="41"/>
      <c r="T160" s="41"/>
      <c r="U160" s="41"/>
      <c r="V160" s="41"/>
      <c r="W160" s="41"/>
      <c r="X160" s="41"/>
      <c r="Y160" s="41"/>
      <c r="Z160" s="41"/>
      <c r="AA160" s="56"/>
      <c r="AB160" s="56"/>
      <c r="AC160" s="28"/>
      <c r="AD160" s="41"/>
    </row>
    <row r="161" ht="20.25" customHeight="1">
      <c r="A161" s="41"/>
      <c r="B161" s="41"/>
      <c r="C161" s="41"/>
      <c r="D161" s="41"/>
      <c r="E161" s="41"/>
      <c r="F161" s="41"/>
      <c r="G161" s="51"/>
      <c r="H161" s="41"/>
      <c r="I161" s="41"/>
      <c r="J161" s="41"/>
      <c r="K161" s="41"/>
      <c r="L161" s="55"/>
      <c r="M161" s="55"/>
      <c r="N161" s="55"/>
      <c r="O161" s="55"/>
      <c r="P161" s="41"/>
      <c r="Q161" s="55"/>
      <c r="R161" s="51"/>
      <c r="S161" s="41"/>
      <c r="T161" s="41"/>
      <c r="U161" s="41"/>
      <c r="V161" s="41"/>
      <c r="W161" s="41"/>
      <c r="X161" s="41"/>
      <c r="Y161" s="41"/>
      <c r="Z161" s="41"/>
      <c r="AA161" s="56"/>
      <c r="AB161" s="56"/>
      <c r="AC161" s="28"/>
      <c r="AD161" s="41"/>
    </row>
    <row r="162" ht="20.25" customHeight="1">
      <c r="A162" s="41"/>
      <c r="B162" s="41"/>
      <c r="C162" s="41"/>
      <c r="D162" s="41"/>
      <c r="E162" s="41"/>
      <c r="F162" s="41"/>
      <c r="G162" s="51"/>
      <c r="H162" s="41"/>
      <c r="I162" s="41"/>
      <c r="J162" s="41"/>
      <c r="K162" s="41"/>
      <c r="L162" s="55"/>
      <c r="M162" s="55"/>
      <c r="N162" s="55"/>
      <c r="O162" s="55"/>
      <c r="P162" s="41"/>
      <c r="Q162" s="55"/>
      <c r="R162" s="51"/>
      <c r="S162" s="41"/>
      <c r="T162" s="41"/>
      <c r="U162" s="41"/>
      <c r="V162" s="41"/>
      <c r="W162" s="41"/>
      <c r="X162" s="41"/>
      <c r="Y162" s="41"/>
      <c r="Z162" s="41"/>
      <c r="AA162" s="56"/>
      <c r="AB162" s="56"/>
      <c r="AC162" s="28"/>
      <c r="AD162" s="41"/>
    </row>
    <row r="163" ht="20.25" customHeight="1">
      <c r="A163" s="41"/>
      <c r="B163" s="41"/>
      <c r="C163" s="41"/>
      <c r="D163" s="41"/>
      <c r="E163" s="41"/>
      <c r="F163" s="41"/>
      <c r="G163" s="51"/>
      <c r="H163" s="41"/>
      <c r="I163" s="41"/>
      <c r="J163" s="41"/>
      <c r="K163" s="41"/>
      <c r="L163" s="55"/>
      <c r="M163" s="55"/>
      <c r="N163" s="55"/>
      <c r="O163" s="55"/>
      <c r="P163" s="41"/>
      <c r="Q163" s="55"/>
      <c r="R163" s="51"/>
      <c r="S163" s="41"/>
      <c r="T163" s="41"/>
      <c r="U163" s="41"/>
      <c r="V163" s="41"/>
      <c r="W163" s="41"/>
      <c r="X163" s="41"/>
      <c r="Y163" s="41"/>
      <c r="Z163" s="41"/>
      <c r="AA163" s="56"/>
      <c r="AB163" s="56"/>
      <c r="AC163" s="28"/>
      <c r="AD163" s="41"/>
    </row>
    <row r="164" ht="20.25" customHeight="1">
      <c r="A164" s="41"/>
      <c r="B164" s="41"/>
      <c r="C164" s="41"/>
      <c r="D164" s="41"/>
      <c r="E164" s="41"/>
      <c r="F164" s="41"/>
      <c r="G164" s="51"/>
      <c r="H164" s="41"/>
      <c r="I164" s="41"/>
      <c r="J164" s="41"/>
      <c r="K164" s="41"/>
      <c r="L164" s="55"/>
      <c r="M164" s="55"/>
      <c r="N164" s="55"/>
      <c r="O164" s="55"/>
      <c r="P164" s="41"/>
      <c r="Q164" s="55"/>
      <c r="R164" s="51"/>
      <c r="S164" s="41"/>
      <c r="T164" s="41"/>
      <c r="U164" s="41"/>
      <c r="V164" s="41"/>
      <c r="W164" s="41"/>
      <c r="X164" s="41"/>
      <c r="Y164" s="41"/>
      <c r="Z164" s="41"/>
      <c r="AA164" s="56"/>
      <c r="AB164" s="56"/>
      <c r="AC164" s="28"/>
      <c r="AD164" s="41"/>
    </row>
    <row r="165" ht="20.25" customHeight="1">
      <c r="A165" s="41"/>
      <c r="B165" s="41"/>
      <c r="C165" s="41"/>
      <c r="D165" s="41"/>
      <c r="E165" s="41"/>
      <c r="F165" s="41"/>
      <c r="G165" s="51"/>
      <c r="H165" s="41"/>
      <c r="I165" s="41"/>
      <c r="J165" s="41"/>
      <c r="K165" s="41"/>
      <c r="L165" s="55"/>
      <c r="M165" s="55"/>
      <c r="N165" s="55"/>
      <c r="O165" s="55"/>
      <c r="P165" s="41"/>
      <c r="Q165" s="55"/>
      <c r="R165" s="51"/>
      <c r="S165" s="41"/>
      <c r="T165" s="41"/>
      <c r="U165" s="41"/>
      <c r="V165" s="41"/>
      <c r="W165" s="41"/>
      <c r="X165" s="41"/>
      <c r="Y165" s="41"/>
      <c r="Z165" s="41"/>
      <c r="AA165" s="56"/>
      <c r="AB165" s="56"/>
      <c r="AC165" s="28"/>
      <c r="AD165" s="41"/>
    </row>
    <row r="166" ht="20.25" customHeight="1">
      <c r="A166" s="41"/>
      <c r="B166" s="41"/>
      <c r="C166" s="41"/>
      <c r="D166" s="41"/>
      <c r="E166" s="41"/>
      <c r="F166" s="41"/>
      <c r="G166" s="51"/>
      <c r="H166" s="41"/>
      <c r="I166" s="41"/>
      <c r="J166" s="41"/>
      <c r="K166" s="41"/>
      <c r="L166" s="55"/>
      <c r="M166" s="55"/>
      <c r="N166" s="55"/>
      <c r="O166" s="55"/>
      <c r="P166" s="41"/>
      <c r="Q166" s="55"/>
      <c r="R166" s="51"/>
      <c r="S166" s="41"/>
      <c r="T166" s="41"/>
      <c r="U166" s="41"/>
      <c r="V166" s="41"/>
      <c r="W166" s="41"/>
      <c r="X166" s="41"/>
      <c r="Y166" s="41"/>
      <c r="Z166" s="41"/>
      <c r="AA166" s="56"/>
      <c r="AB166" s="56"/>
      <c r="AC166" s="28"/>
      <c r="AD166" s="41"/>
    </row>
    <row r="167" ht="20.25" customHeight="1">
      <c r="A167" s="41"/>
      <c r="B167" s="41"/>
      <c r="C167" s="41"/>
      <c r="D167" s="41"/>
      <c r="E167" s="41"/>
      <c r="F167" s="41"/>
      <c r="G167" s="51"/>
      <c r="H167" s="41"/>
      <c r="I167" s="41"/>
      <c r="J167" s="41"/>
      <c r="K167" s="41"/>
      <c r="L167" s="55"/>
      <c r="M167" s="55"/>
      <c r="N167" s="55"/>
      <c r="O167" s="55"/>
      <c r="P167" s="41"/>
      <c r="Q167" s="55"/>
      <c r="R167" s="51"/>
      <c r="S167" s="41"/>
      <c r="T167" s="41"/>
      <c r="U167" s="41"/>
      <c r="V167" s="41"/>
      <c r="W167" s="41"/>
      <c r="X167" s="41"/>
      <c r="Y167" s="41"/>
      <c r="Z167" s="41"/>
      <c r="AA167" s="56"/>
      <c r="AB167" s="56"/>
      <c r="AC167" s="28"/>
      <c r="AD167" s="41"/>
    </row>
    <row r="168" ht="20.25" customHeight="1">
      <c r="A168" s="41"/>
      <c r="B168" s="41"/>
      <c r="C168" s="41"/>
      <c r="D168" s="41"/>
      <c r="E168" s="41"/>
      <c r="F168" s="41"/>
      <c r="G168" s="51"/>
      <c r="H168" s="41"/>
      <c r="I168" s="41"/>
      <c r="J168" s="41"/>
      <c r="K168" s="41"/>
      <c r="L168" s="55"/>
      <c r="M168" s="55"/>
      <c r="N168" s="55"/>
      <c r="O168" s="55"/>
      <c r="P168" s="41"/>
      <c r="Q168" s="55"/>
      <c r="R168" s="51"/>
      <c r="S168" s="41"/>
      <c r="T168" s="41"/>
      <c r="U168" s="41"/>
      <c r="V168" s="41"/>
      <c r="W168" s="41"/>
      <c r="X168" s="41"/>
      <c r="Y168" s="41"/>
      <c r="Z168" s="41"/>
      <c r="AA168" s="56"/>
      <c r="AB168" s="56"/>
      <c r="AC168" s="28"/>
      <c r="AD168" s="41"/>
    </row>
    <row r="169" ht="20.25" customHeight="1">
      <c r="A169" s="41"/>
      <c r="B169" s="41"/>
      <c r="C169" s="41"/>
      <c r="D169" s="41"/>
      <c r="E169" s="41"/>
      <c r="F169" s="41"/>
      <c r="G169" s="51"/>
      <c r="H169" s="41"/>
      <c r="I169" s="41"/>
      <c r="J169" s="41"/>
      <c r="K169" s="41"/>
      <c r="L169" s="55"/>
      <c r="M169" s="55"/>
      <c r="N169" s="55"/>
      <c r="O169" s="55"/>
      <c r="P169" s="41"/>
      <c r="Q169" s="55"/>
      <c r="R169" s="51"/>
      <c r="S169" s="41"/>
      <c r="T169" s="41"/>
      <c r="U169" s="41"/>
      <c r="V169" s="41"/>
      <c r="W169" s="41"/>
      <c r="X169" s="41"/>
      <c r="Y169" s="41"/>
      <c r="Z169" s="41"/>
      <c r="AA169" s="56"/>
      <c r="AB169" s="56"/>
      <c r="AC169" s="28"/>
      <c r="AD169" s="41"/>
    </row>
    <row r="170" ht="20.25" customHeight="1">
      <c r="A170" s="41"/>
      <c r="B170" s="41"/>
      <c r="C170" s="41"/>
      <c r="D170" s="41"/>
      <c r="E170" s="41"/>
      <c r="F170" s="41"/>
      <c r="G170" s="51"/>
      <c r="H170" s="41"/>
      <c r="I170" s="41"/>
      <c r="J170" s="41"/>
      <c r="K170" s="41"/>
      <c r="L170" s="55"/>
      <c r="M170" s="55"/>
      <c r="N170" s="55"/>
      <c r="O170" s="55"/>
      <c r="P170" s="41"/>
      <c r="Q170" s="55"/>
      <c r="R170" s="51"/>
      <c r="S170" s="41"/>
      <c r="T170" s="41"/>
      <c r="U170" s="41"/>
      <c r="V170" s="41"/>
      <c r="W170" s="41"/>
      <c r="X170" s="41"/>
      <c r="Y170" s="41"/>
      <c r="Z170" s="41"/>
      <c r="AA170" s="56"/>
      <c r="AB170" s="56"/>
      <c r="AC170" s="28"/>
      <c r="AD170" s="41"/>
    </row>
    <row r="171" ht="20.25" customHeight="1">
      <c r="A171" s="41"/>
      <c r="B171" s="41"/>
      <c r="C171" s="41"/>
      <c r="D171" s="41"/>
      <c r="E171" s="41"/>
      <c r="F171" s="41"/>
      <c r="G171" s="51"/>
      <c r="H171" s="41"/>
      <c r="I171" s="41"/>
      <c r="J171" s="41"/>
      <c r="K171" s="41"/>
      <c r="L171" s="55"/>
      <c r="M171" s="55"/>
      <c r="N171" s="55"/>
      <c r="O171" s="55"/>
      <c r="P171" s="41"/>
      <c r="Q171" s="55"/>
      <c r="R171" s="51"/>
      <c r="S171" s="41"/>
      <c r="T171" s="41"/>
      <c r="U171" s="41"/>
      <c r="V171" s="41"/>
      <c r="W171" s="41"/>
      <c r="X171" s="41"/>
      <c r="Y171" s="41"/>
      <c r="Z171" s="41"/>
      <c r="AA171" s="56"/>
      <c r="AB171" s="56"/>
      <c r="AC171" s="28"/>
      <c r="AD171" s="41"/>
    </row>
    <row r="172" ht="20.25" customHeight="1">
      <c r="A172" s="41"/>
      <c r="B172" s="41"/>
      <c r="C172" s="41"/>
      <c r="D172" s="41"/>
      <c r="E172" s="41"/>
      <c r="F172" s="41"/>
      <c r="G172" s="51"/>
      <c r="H172" s="41"/>
      <c r="I172" s="41"/>
      <c r="J172" s="41"/>
      <c r="K172" s="41"/>
      <c r="L172" s="55"/>
      <c r="M172" s="55"/>
      <c r="N172" s="55"/>
      <c r="O172" s="55"/>
      <c r="P172" s="41"/>
      <c r="Q172" s="55"/>
      <c r="R172" s="51"/>
      <c r="S172" s="41"/>
      <c r="T172" s="41"/>
      <c r="U172" s="41"/>
      <c r="V172" s="41"/>
      <c r="W172" s="41"/>
      <c r="X172" s="41"/>
      <c r="Y172" s="41"/>
      <c r="Z172" s="41"/>
      <c r="AA172" s="56"/>
      <c r="AB172" s="56"/>
      <c r="AC172" s="28"/>
      <c r="AD172" s="41"/>
    </row>
    <row r="173" ht="20.25" customHeight="1">
      <c r="A173" s="41"/>
      <c r="B173" s="41"/>
      <c r="C173" s="41"/>
      <c r="D173" s="41"/>
      <c r="E173" s="41"/>
      <c r="F173" s="41"/>
      <c r="G173" s="51"/>
      <c r="H173" s="41"/>
      <c r="I173" s="41"/>
      <c r="J173" s="41"/>
      <c r="K173" s="41"/>
      <c r="L173" s="55"/>
      <c r="M173" s="55"/>
      <c r="N173" s="55"/>
      <c r="O173" s="55"/>
      <c r="P173" s="41"/>
      <c r="Q173" s="55"/>
      <c r="R173" s="51"/>
      <c r="S173" s="41"/>
      <c r="T173" s="41"/>
      <c r="U173" s="41"/>
      <c r="V173" s="41"/>
      <c r="W173" s="41"/>
      <c r="X173" s="41"/>
      <c r="Y173" s="41"/>
      <c r="Z173" s="41"/>
      <c r="AA173" s="56"/>
      <c r="AB173" s="56"/>
      <c r="AC173" s="28"/>
      <c r="AD173" s="41"/>
    </row>
    <row r="174" ht="20.25" customHeight="1">
      <c r="A174" s="41"/>
      <c r="B174" s="41"/>
      <c r="C174" s="41"/>
      <c r="D174" s="41"/>
      <c r="E174" s="41"/>
      <c r="F174" s="41"/>
      <c r="G174" s="51"/>
      <c r="H174" s="41"/>
      <c r="I174" s="41"/>
      <c r="J174" s="41"/>
      <c r="K174" s="41"/>
      <c r="L174" s="55"/>
      <c r="M174" s="55"/>
      <c r="N174" s="55"/>
      <c r="O174" s="55"/>
      <c r="P174" s="41"/>
      <c r="Q174" s="55"/>
      <c r="R174" s="51"/>
      <c r="S174" s="41"/>
      <c r="T174" s="41"/>
      <c r="U174" s="41"/>
      <c r="V174" s="41"/>
      <c r="W174" s="41"/>
      <c r="X174" s="41"/>
      <c r="Y174" s="41"/>
      <c r="Z174" s="41"/>
      <c r="AA174" s="56"/>
      <c r="AB174" s="56"/>
      <c r="AC174" s="28"/>
      <c r="AD174" s="41"/>
    </row>
    <row r="175" ht="20.25" customHeight="1">
      <c r="A175" s="41"/>
      <c r="B175" s="41"/>
      <c r="C175" s="41"/>
      <c r="D175" s="41"/>
      <c r="E175" s="41"/>
      <c r="F175" s="41"/>
      <c r="G175" s="51"/>
      <c r="H175" s="41"/>
      <c r="I175" s="41"/>
      <c r="J175" s="41"/>
      <c r="K175" s="41"/>
      <c r="L175" s="55"/>
      <c r="M175" s="55"/>
      <c r="N175" s="55"/>
      <c r="O175" s="55"/>
      <c r="P175" s="41"/>
      <c r="Q175" s="55"/>
      <c r="R175" s="51"/>
      <c r="S175" s="41"/>
      <c r="T175" s="41"/>
      <c r="U175" s="41"/>
      <c r="V175" s="41"/>
      <c r="W175" s="41"/>
      <c r="X175" s="41"/>
      <c r="Y175" s="41"/>
      <c r="Z175" s="41"/>
      <c r="AA175" s="56"/>
      <c r="AB175" s="56"/>
      <c r="AC175" s="28"/>
      <c r="AD175" s="41"/>
    </row>
    <row r="176" ht="20.25" customHeight="1">
      <c r="A176" s="41"/>
      <c r="B176" s="41"/>
      <c r="C176" s="41"/>
      <c r="D176" s="41"/>
      <c r="E176" s="41"/>
      <c r="F176" s="41"/>
      <c r="G176" s="51"/>
      <c r="H176" s="41"/>
      <c r="I176" s="41"/>
      <c r="J176" s="41"/>
      <c r="K176" s="41"/>
      <c r="L176" s="55"/>
      <c r="M176" s="55"/>
      <c r="N176" s="55"/>
      <c r="O176" s="55"/>
      <c r="P176" s="41"/>
      <c r="Q176" s="55"/>
      <c r="R176" s="51"/>
      <c r="S176" s="41"/>
      <c r="T176" s="41"/>
      <c r="U176" s="41"/>
      <c r="V176" s="41"/>
      <c r="W176" s="41"/>
      <c r="X176" s="41"/>
      <c r="Y176" s="41"/>
      <c r="Z176" s="41"/>
      <c r="AA176" s="56"/>
      <c r="AB176" s="56"/>
      <c r="AC176" s="28"/>
      <c r="AD176" s="41"/>
    </row>
    <row r="177" ht="20.25" customHeight="1">
      <c r="A177" s="41"/>
      <c r="B177" s="41"/>
      <c r="C177" s="41"/>
      <c r="D177" s="41"/>
      <c r="E177" s="41"/>
      <c r="F177" s="41"/>
      <c r="G177" s="51"/>
      <c r="H177" s="41"/>
      <c r="I177" s="41"/>
      <c r="J177" s="41"/>
      <c r="K177" s="41"/>
      <c r="L177" s="55"/>
      <c r="M177" s="55"/>
      <c r="N177" s="55"/>
      <c r="O177" s="55"/>
      <c r="P177" s="41"/>
      <c r="Q177" s="55"/>
      <c r="R177" s="51"/>
      <c r="S177" s="41"/>
      <c r="T177" s="41"/>
      <c r="U177" s="41"/>
      <c r="V177" s="41"/>
      <c r="W177" s="41"/>
      <c r="X177" s="41"/>
      <c r="Y177" s="41"/>
      <c r="Z177" s="41"/>
      <c r="AA177" s="56"/>
      <c r="AB177" s="56"/>
      <c r="AC177" s="28"/>
      <c r="AD177" s="41"/>
    </row>
    <row r="178" ht="20.25" customHeight="1">
      <c r="A178" s="41"/>
      <c r="B178" s="41"/>
      <c r="C178" s="41"/>
      <c r="D178" s="41"/>
      <c r="E178" s="41"/>
      <c r="F178" s="41"/>
      <c r="G178" s="51"/>
      <c r="H178" s="41"/>
      <c r="I178" s="41"/>
      <c r="J178" s="41"/>
      <c r="K178" s="41"/>
      <c r="L178" s="55"/>
      <c r="M178" s="55"/>
      <c r="N178" s="55"/>
      <c r="O178" s="55"/>
      <c r="P178" s="41"/>
      <c r="Q178" s="55"/>
      <c r="R178" s="51"/>
      <c r="S178" s="41"/>
      <c r="T178" s="41"/>
      <c r="U178" s="41"/>
      <c r="V178" s="41"/>
      <c r="W178" s="41"/>
      <c r="X178" s="41"/>
      <c r="Y178" s="41"/>
      <c r="Z178" s="41"/>
      <c r="AA178" s="56"/>
      <c r="AB178" s="56"/>
      <c r="AC178" s="28"/>
      <c r="AD178" s="41"/>
    </row>
    <row r="179" ht="20.25" customHeight="1">
      <c r="A179" s="41"/>
      <c r="B179" s="41"/>
      <c r="C179" s="41"/>
      <c r="D179" s="41"/>
      <c r="E179" s="41"/>
      <c r="F179" s="41"/>
      <c r="G179" s="51"/>
      <c r="H179" s="41"/>
      <c r="I179" s="41"/>
      <c r="J179" s="41"/>
      <c r="K179" s="41"/>
      <c r="L179" s="55"/>
      <c r="M179" s="55"/>
      <c r="N179" s="55"/>
      <c r="O179" s="55"/>
      <c r="P179" s="41"/>
      <c r="Q179" s="55"/>
      <c r="R179" s="51"/>
      <c r="S179" s="41"/>
      <c r="T179" s="41"/>
      <c r="U179" s="41"/>
      <c r="V179" s="41"/>
      <c r="W179" s="41"/>
      <c r="X179" s="41"/>
      <c r="Y179" s="41"/>
      <c r="Z179" s="41"/>
      <c r="AA179" s="56"/>
      <c r="AB179" s="56"/>
      <c r="AC179" s="28"/>
      <c r="AD179" s="41"/>
    </row>
    <row r="180" ht="20.25" customHeight="1">
      <c r="A180" s="41"/>
      <c r="B180" s="41"/>
      <c r="C180" s="41"/>
      <c r="D180" s="41"/>
      <c r="E180" s="41"/>
      <c r="F180" s="41"/>
      <c r="G180" s="51"/>
      <c r="H180" s="41"/>
      <c r="I180" s="41"/>
      <c r="J180" s="41"/>
      <c r="K180" s="41"/>
      <c r="L180" s="55"/>
      <c r="M180" s="55"/>
      <c r="N180" s="55"/>
      <c r="O180" s="55"/>
      <c r="P180" s="41"/>
      <c r="Q180" s="55"/>
      <c r="R180" s="51"/>
      <c r="S180" s="41"/>
      <c r="T180" s="41"/>
      <c r="U180" s="41"/>
      <c r="V180" s="41"/>
      <c r="W180" s="41"/>
      <c r="X180" s="41"/>
      <c r="Y180" s="41"/>
      <c r="Z180" s="41"/>
      <c r="AA180" s="56"/>
      <c r="AB180" s="56"/>
      <c r="AC180" s="28"/>
      <c r="AD180" s="41"/>
    </row>
    <row r="181" ht="20.25" customHeight="1">
      <c r="A181" s="41"/>
      <c r="B181" s="41"/>
      <c r="C181" s="41"/>
      <c r="D181" s="41"/>
      <c r="E181" s="41"/>
      <c r="F181" s="41"/>
      <c r="G181" s="51"/>
      <c r="H181" s="41"/>
      <c r="I181" s="41"/>
      <c r="J181" s="41"/>
      <c r="K181" s="41"/>
      <c r="L181" s="55"/>
      <c r="M181" s="55"/>
      <c r="N181" s="55"/>
      <c r="O181" s="55"/>
      <c r="P181" s="41"/>
      <c r="Q181" s="55"/>
      <c r="R181" s="51"/>
      <c r="S181" s="41"/>
      <c r="T181" s="41"/>
      <c r="U181" s="41"/>
      <c r="V181" s="41"/>
      <c r="W181" s="41"/>
      <c r="X181" s="41"/>
      <c r="Y181" s="41"/>
      <c r="Z181" s="41"/>
      <c r="AA181" s="56"/>
      <c r="AB181" s="56"/>
      <c r="AC181" s="28"/>
      <c r="AD181" s="41"/>
    </row>
    <row r="182" ht="20.25" customHeight="1">
      <c r="A182" s="41"/>
      <c r="B182" s="41"/>
      <c r="C182" s="41"/>
      <c r="D182" s="41"/>
      <c r="E182" s="41"/>
      <c r="F182" s="41"/>
      <c r="G182" s="51"/>
      <c r="H182" s="41"/>
      <c r="I182" s="41"/>
      <c r="J182" s="41"/>
      <c r="K182" s="41"/>
      <c r="L182" s="55"/>
      <c r="M182" s="55"/>
      <c r="N182" s="55"/>
      <c r="O182" s="55"/>
      <c r="P182" s="41"/>
      <c r="Q182" s="55"/>
      <c r="R182" s="51"/>
      <c r="S182" s="41"/>
      <c r="T182" s="41"/>
      <c r="U182" s="41"/>
      <c r="V182" s="41"/>
      <c r="W182" s="41"/>
      <c r="X182" s="41"/>
      <c r="Y182" s="41"/>
      <c r="Z182" s="41"/>
      <c r="AA182" s="56"/>
      <c r="AB182" s="56"/>
      <c r="AC182" s="28"/>
      <c r="AD182" s="41"/>
    </row>
    <row r="183" ht="20.25" customHeight="1">
      <c r="A183" s="41"/>
      <c r="B183" s="41"/>
      <c r="C183" s="41"/>
      <c r="D183" s="41"/>
      <c r="E183" s="41"/>
      <c r="F183" s="41"/>
      <c r="G183" s="51"/>
      <c r="H183" s="41"/>
      <c r="I183" s="41"/>
      <c r="J183" s="41"/>
      <c r="K183" s="41"/>
      <c r="L183" s="55"/>
      <c r="M183" s="55"/>
      <c r="N183" s="55"/>
      <c r="O183" s="55"/>
      <c r="P183" s="41"/>
      <c r="Q183" s="55"/>
      <c r="R183" s="51"/>
      <c r="S183" s="41"/>
      <c r="T183" s="41"/>
      <c r="U183" s="41"/>
      <c r="V183" s="41"/>
      <c r="W183" s="41"/>
      <c r="X183" s="41"/>
      <c r="Y183" s="41"/>
      <c r="Z183" s="41"/>
      <c r="AA183" s="56"/>
      <c r="AB183" s="56"/>
      <c r="AC183" s="28"/>
      <c r="AD183" s="41"/>
    </row>
    <row r="184" ht="20.25" customHeight="1">
      <c r="A184" s="41"/>
      <c r="B184" s="41"/>
      <c r="C184" s="41"/>
      <c r="D184" s="41"/>
      <c r="E184" s="41"/>
      <c r="F184" s="41"/>
      <c r="G184" s="51"/>
      <c r="H184" s="41"/>
      <c r="I184" s="41"/>
      <c r="J184" s="41"/>
      <c r="K184" s="41"/>
      <c r="L184" s="55"/>
      <c r="M184" s="55"/>
      <c r="N184" s="55"/>
      <c r="O184" s="55"/>
      <c r="P184" s="41"/>
      <c r="Q184" s="55"/>
      <c r="R184" s="51"/>
      <c r="S184" s="41"/>
      <c r="T184" s="41"/>
      <c r="U184" s="41"/>
      <c r="V184" s="41"/>
      <c r="W184" s="41"/>
      <c r="X184" s="41"/>
      <c r="Y184" s="41"/>
      <c r="Z184" s="41"/>
      <c r="AA184" s="56"/>
      <c r="AB184" s="56"/>
      <c r="AC184" s="28"/>
      <c r="AD184" s="41"/>
    </row>
    <row r="185" ht="20.25" customHeight="1">
      <c r="A185" s="41"/>
      <c r="B185" s="41"/>
      <c r="C185" s="41"/>
      <c r="D185" s="41"/>
      <c r="E185" s="41"/>
      <c r="F185" s="41"/>
      <c r="G185" s="51"/>
      <c r="H185" s="41"/>
      <c r="I185" s="41"/>
      <c r="J185" s="41"/>
      <c r="K185" s="41"/>
      <c r="L185" s="55"/>
      <c r="M185" s="55"/>
      <c r="N185" s="55"/>
      <c r="O185" s="55"/>
      <c r="P185" s="41"/>
      <c r="Q185" s="55"/>
      <c r="R185" s="51"/>
      <c r="S185" s="41"/>
      <c r="T185" s="41"/>
      <c r="U185" s="41"/>
      <c r="V185" s="41"/>
      <c r="W185" s="41"/>
      <c r="X185" s="41"/>
      <c r="Y185" s="41"/>
      <c r="Z185" s="41"/>
      <c r="AA185" s="56"/>
      <c r="AB185" s="56"/>
      <c r="AC185" s="28"/>
      <c r="AD185" s="41"/>
    </row>
    <row r="186" ht="20.25" customHeight="1">
      <c r="A186" s="41"/>
      <c r="B186" s="41"/>
      <c r="C186" s="41"/>
      <c r="D186" s="41"/>
      <c r="E186" s="41"/>
      <c r="F186" s="41"/>
      <c r="G186" s="51"/>
      <c r="H186" s="41"/>
      <c r="I186" s="41"/>
      <c r="J186" s="41"/>
      <c r="K186" s="41"/>
      <c r="L186" s="55"/>
      <c r="M186" s="55"/>
      <c r="N186" s="55"/>
      <c r="O186" s="55"/>
      <c r="P186" s="41"/>
      <c r="Q186" s="55"/>
      <c r="R186" s="51"/>
      <c r="S186" s="41"/>
      <c r="T186" s="41"/>
      <c r="U186" s="41"/>
      <c r="V186" s="41"/>
      <c r="W186" s="41"/>
      <c r="X186" s="41"/>
      <c r="Y186" s="41"/>
      <c r="Z186" s="41"/>
      <c r="AA186" s="56"/>
      <c r="AB186" s="56"/>
      <c r="AC186" s="28"/>
      <c r="AD186" s="41"/>
    </row>
    <row r="187" ht="20.25" customHeight="1">
      <c r="A187" s="41"/>
      <c r="B187" s="41"/>
      <c r="C187" s="41"/>
      <c r="D187" s="41"/>
      <c r="E187" s="41"/>
      <c r="F187" s="41"/>
      <c r="G187" s="51"/>
      <c r="H187" s="41"/>
      <c r="I187" s="41"/>
      <c r="J187" s="41"/>
      <c r="K187" s="41"/>
      <c r="L187" s="55"/>
      <c r="M187" s="55"/>
      <c r="N187" s="55"/>
      <c r="O187" s="55"/>
      <c r="P187" s="41"/>
      <c r="Q187" s="55"/>
      <c r="R187" s="51"/>
      <c r="S187" s="41"/>
      <c r="T187" s="41"/>
      <c r="U187" s="41"/>
      <c r="V187" s="41"/>
      <c r="W187" s="41"/>
      <c r="X187" s="41"/>
      <c r="Y187" s="41"/>
      <c r="Z187" s="41"/>
      <c r="AA187" s="56"/>
      <c r="AB187" s="56"/>
      <c r="AC187" s="28"/>
      <c r="AD187" s="41"/>
    </row>
    <row r="188" ht="20.25" customHeight="1">
      <c r="A188" s="41"/>
      <c r="B188" s="41"/>
      <c r="C188" s="41"/>
      <c r="D188" s="41"/>
      <c r="E188" s="41"/>
      <c r="F188" s="41"/>
      <c r="G188" s="51"/>
      <c r="H188" s="41"/>
      <c r="I188" s="41"/>
      <c r="J188" s="41"/>
      <c r="K188" s="41"/>
      <c r="L188" s="55"/>
      <c r="M188" s="55"/>
      <c r="N188" s="55"/>
      <c r="O188" s="55"/>
      <c r="P188" s="41"/>
      <c r="Q188" s="55"/>
      <c r="R188" s="51"/>
      <c r="S188" s="41"/>
      <c r="T188" s="41"/>
      <c r="U188" s="41"/>
      <c r="V188" s="41"/>
      <c r="W188" s="41"/>
      <c r="X188" s="41"/>
      <c r="Y188" s="41"/>
      <c r="Z188" s="41"/>
      <c r="AA188" s="56"/>
      <c r="AB188" s="56"/>
      <c r="AC188" s="28"/>
      <c r="AD188" s="41"/>
    </row>
    <row r="189" ht="20.25" customHeight="1">
      <c r="A189" s="41"/>
      <c r="B189" s="41"/>
      <c r="C189" s="41"/>
      <c r="D189" s="41"/>
      <c r="E189" s="41"/>
      <c r="F189" s="41"/>
      <c r="G189" s="51"/>
      <c r="H189" s="41"/>
      <c r="I189" s="41"/>
      <c r="J189" s="41"/>
      <c r="K189" s="41"/>
      <c r="L189" s="55"/>
      <c r="M189" s="55"/>
      <c r="N189" s="55"/>
      <c r="O189" s="55"/>
      <c r="P189" s="41"/>
      <c r="Q189" s="55"/>
      <c r="R189" s="51"/>
      <c r="S189" s="41"/>
      <c r="T189" s="41"/>
      <c r="U189" s="41"/>
      <c r="V189" s="41"/>
      <c r="W189" s="41"/>
      <c r="X189" s="41"/>
      <c r="Y189" s="41"/>
      <c r="Z189" s="41"/>
      <c r="AA189" s="56"/>
      <c r="AB189" s="56"/>
      <c r="AC189" s="28"/>
      <c r="AD189" s="41"/>
    </row>
    <row r="190" ht="20.25" customHeight="1">
      <c r="A190" s="41"/>
      <c r="B190" s="41"/>
      <c r="C190" s="41"/>
      <c r="D190" s="41"/>
      <c r="E190" s="41"/>
      <c r="F190" s="41"/>
      <c r="G190" s="51"/>
      <c r="H190" s="41"/>
      <c r="I190" s="41"/>
      <c r="J190" s="41"/>
      <c r="K190" s="41"/>
      <c r="L190" s="55"/>
      <c r="M190" s="55"/>
      <c r="N190" s="55"/>
      <c r="O190" s="55"/>
      <c r="P190" s="41"/>
      <c r="Q190" s="55"/>
      <c r="R190" s="51"/>
      <c r="S190" s="41"/>
      <c r="T190" s="41"/>
      <c r="U190" s="41"/>
      <c r="V190" s="41"/>
      <c r="W190" s="41"/>
      <c r="X190" s="41"/>
      <c r="Y190" s="41"/>
      <c r="Z190" s="41"/>
      <c r="AA190" s="56"/>
      <c r="AB190" s="56"/>
      <c r="AC190" s="28"/>
      <c r="AD190" s="41"/>
    </row>
    <row r="191" ht="20.25" customHeight="1">
      <c r="A191" s="41"/>
      <c r="B191" s="41"/>
      <c r="C191" s="41"/>
      <c r="D191" s="41"/>
      <c r="E191" s="41"/>
      <c r="F191" s="41"/>
      <c r="G191" s="51"/>
      <c r="H191" s="41"/>
      <c r="I191" s="41"/>
      <c r="J191" s="41"/>
      <c r="K191" s="41"/>
      <c r="L191" s="55"/>
      <c r="M191" s="55"/>
      <c r="N191" s="55"/>
      <c r="O191" s="55"/>
      <c r="P191" s="41"/>
      <c r="Q191" s="55"/>
      <c r="R191" s="51"/>
      <c r="S191" s="41"/>
      <c r="T191" s="41"/>
      <c r="U191" s="41"/>
      <c r="V191" s="41"/>
      <c r="W191" s="41"/>
      <c r="X191" s="41"/>
      <c r="Y191" s="41"/>
      <c r="Z191" s="41"/>
      <c r="AA191" s="56"/>
      <c r="AB191" s="56"/>
      <c r="AC191" s="28"/>
      <c r="AD191" s="41"/>
    </row>
    <row r="192" ht="20.25" customHeight="1">
      <c r="A192" s="41"/>
      <c r="B192" s="41"/>
      <c r="C192" s="41"/>
      <c r="D192" s="41"/>
      <c r="E192" s="41"/>
      <c r="F192" s="41"/>
      <c r="G192" s="51"/>
      <c r="H192" s="41"/>
      <c r="I192" s="41"/>
      <c r="J192" s="41"/>
      <c r="K192" s="41"/>
      <c r="L192" s="55"/>
      <c r="M192" s="55"/>
      <c r="N192" s="55"/>
      <c r="O192" s="55"/>
      <c r="P192" s="41"/>
      <c r="Q192" s="55"/>
      <c r="R192" s="51"/>
      <c r="S192" s="41"/>
      <c r="T192" s="41"/>
      <c r="U192" s="41"/>
      <c r="V192" s="41"/>
      <c r="W192" s="41"/>
      <c r="X192" s="41"/>
      <c r="Y192" s="41"/>
      <c r="Z192" s="41"/>
      <c r="AA192" s="56"/>
      <c r="AB192" s="56"/>
      <c r="AC192" s="28"/>
      <c r="AD192" s="41"/>
    </row>
    <row r="193" ht="20.25" customHeight="1">
      <c r="A193" s="41"/>
      <c r="B193" s="41"/>
      <c r="C193" s="41"/>
      <c r="D193" s="41"/>
      <c r="E193" s="41"/>
      <c r="F193" s="41"/>
      <c r="G193" s="51"/>
      <c r="H193" s="41"/>
      <c r="I193" s="41"/>
      <c r="J193" s="41"/>
      <c r="K193" s="41"/>
      <c r="L193" s="55"/>
      <c r="M193" s="55"/>
      <c r="N193" s="55"/>
      <c r="O193" s="55"/>
      <c r="P193" s="41"/>
      <c r="Q193" s="55"/>
      <c r="R193" s="51"/>
      <c r="S193" s="41"/>
      <c r="T193" s="41"/>
      <c r="U193" s="41"/>
      <c r="V193" s="41"/>
      <c r="W193" s="41"/>
      <c r="X193" s="41"/>
      <c r="Y193" s="41"/>
      <c r="Z193" s="41"/>
      <c r="AA193" s="56"/>
      <c r="AB193" s="56"/>
      <c r="AC193" s="28"/>
      <c r="AD193" s="41"/>
    </row>
    <row r="194" ht="20.25" customHeight="1">
      <c r="A194" s="41"/>
      <c r="B194" s="41"/>
      <c r="C194" s="41"/>
      <c r="D194" s="41"/>
      <c r="E194" s="41"/>
      <c r="F194" s="41"/>
      <c r="G194" s="51"/>
      <c r="H194" s="41"/>
      <c r="I194" s="41"/>
      <c r="J194" s="41"/>
      <c r="K194" s="41"/>
      <c r="L194" s="55"/>
      <c r="M194" s="55"/>
      <c r="N194" s="55"/>
      <c r="O194" s="55"/>
      <c r="P194" s="41"/>
      <c r="Q194" s="55"/>
      <c r="R194" s="51"/>
      <c r="S194" s="41"/>
      <c r="T194" s="41"/>
      <c r="U194" s="41"/>
      <c r="V194" s="41"/>
      <c r="W194" s="41"/>
      <c r="X194" s="41"/>
      <c r="Y194" s="41"/>
      <c r="Z194" s="41"/>
      <c r="AA194" s="56"/>
      <c r="AB194" s="56"/>
      <c r="AC194" s="28"/>
      <c r="AD194" s="41"/>
    </row>
    <row r="195" ht="20.25" customHeight="1">
      <c r="A195" s="41"/>
      <c r="B195" s="41"/>
      <c r="C195" s="41"/>
      <c r="D195" s="41"/>
      <c r="E195" s="41"/>
      <c r="F195" s="41"/>
      <c r="G195" s="51"/>
      <c r="H195" s="41"/>
      <c r="I195" s="41"/>
      <c r="J195" s="41"/>
      <c r="K195" s="41"/>
      <c r="L195" s="55"/>
      <c r="M195" s="55"/>
      <c r="N195" s="55"/>
      <c r="O195" s="55"/>
      <c r="P195" s="41"/>
      <c r="Q195" s="55"/>
      <c r="R195" s="51"/>
      <c r="S195" s="41"/>
      <c r="T195" s="41"/>
      <c r="U195" s="41"/>
      <c r="V195" s="41"/>
      <c r="W195" s="41"/>
      <c r="X195" s="41"/>
      <c r="Y195" s="41"/>
      <c r="Z195" s="41"/>
      <c r="AA195" s="56"/>
      <c r="AB195" s="56"/>
      <c r="AC195" s="28"/>
      <c r="AD195" s="41"/>
    </row>
    <row r="196" ht="20.25" customHeight="1">
      <c r="A196" s="41"/>
      <c r="B196" s="41"/>
      <c r="C196" s="41"/>
      <c r="D196" s="41"/>
      <c r="E196" s="41"/>
      <c r="F196" s="41"/>
      <c r="G196" s="51"/>
      <c r="H196" s="41"/>
      <c r="I196" s="41"/>
      <c r="J196" s="41"/>
      <c r="K196" s="41"/>
      <c r="L196" s="55"/>
      <c r="M196" s="55"/>
      <c r="N196" s="55"/>
      <c r="O196" s="55"/>
      <c r="P196" s="41"/>
      <c r="Q196" s="55"/>
      <c r="R196" s="51"/>
      <c r="S196" s="41"/>
      <c r="T196" s="41"/>
      <c r="U196" s="41"/>
      <c r="V196" s="41"/>
      <c r="W196" s="41"/>
      <c r="X196" s="41"/>
      <c r="Y196" s="41"/>
      <c r="Z196" s="41"/>
      <c r="AA196" s="56"/>
      <c r="AB196" s="56"/>
      <c r="AC196" s="28"/>
      <c r="AD196" s="41"/>
    </row>
    <row r="197" ht="20.25" customHeight="1">
      <c r="A197" s="41"/>
      <c r="B197" s="41"/>
      <c r="C197" s="41"/>
      <c r="D197" s="41"/>
      <c r="E197" s="41"/>
      <c r="F197" s="41"/>
      <c r="G197" s="51"/>
      <c r="H197" s="41"/>
      <c r="I197" s="41"/>
      <c r="J197" s="41"/>
      <c r="K197" s="41"/>
      <c r="L197" s="55"/>
      <c r="M197" s="55"/>
      <c r="N197" s="55"/>
      <c r="O197" s="55"/>
      <c r="P197" s="41"/>
      <c r="Q197" s="55"/>
      <c r="R197" s="51"/>
      <c r="S197" s="41"/>
      <c r="T197" s="41"/>
      <c r="U197" s="41"/>
      <c r="V197" s="41"/>
      <c r="W197" s="41"/>
      <c r="X197" s="41"/>
      <c r="Y197" s="41"/>
      <c r="Z197" s="41"/>
      <c r="AA197" s="56"/>
      <c r="AB197" s="56"/>
      <c r="AC197" s="28"/>
      <c r="AD197" s="41"/>
    </row>
    <row r="198" ht="20.25" customHeight="1">
      <c r="A198" s="41"/>
      <c r="B198" s="41"/>
      <c r="C198" s="41"/>
      <c r="D198" s="41"/>
      <c r="E198" s="41"/>
      <c r="F198" s="41"/>
      <c r="G198" s="51"/>
      <c r="H198" s="41"/>
      <c r="I198" s="41"/>
      <c r="J198" s="41"/>
      <c r="K198" s="41"/>
      <c r="L198" s="55"/>
      <c r="M198" s="55"/>
      <c r="N198" s="55"/>
      <c r="O198" s="55"/>
      <c r="P198" s="41"/>
      <c r="Q198" s="55"/>
      <c r="R198" s="51"/>
      <c r="S198" s="41"/>
      <c r="T198" s="41"/>
      <c r="U198" s="41"/>
      <c r="V198" s="41"/>
      <c r="W198" s="41"/>
      <c r="X198" s="41"/>
      <c r="Y198" s="41"/>
      <c r="Z198" s="41"/>
      <c r="AA198" s="56"/>
      <c r="AB198" s="56"/>
      <c r="AC198" s="28"/>
      <c r="AD198" s="41"/>
    </row>
    <row r="199" ht="20.25" customHeight="1">
      <c r="A199" s="41"/>
      <c r="B199" s="41"/>
      <c r="C199" s="41"/>
      <c r="D199" s="41"/>
      <c r="E199" s="41"/>
      <c r="F199" s="41"/>
      <c r="G199" s="51"/>
      <c r="H199" s="41"/>
      <c r="I199" s="41"/>
      <c r="J199" s="41"/>
      <c r="K199" s="41"/>
      <c r="L199" s="55"/>
      <c r="M199" s="55"/>
      <c r="N199" s="55"/>
      <c r="O199" s="55"/>
      <c r="P199" s="41"/>
      <c r="Q199" s="55"/>
      <c r="R199" s="51"/>
      <c r="S199" s="41"/>
      <c r="T199" s="41"/>
      <c r="U199" s="41"/>
      <c r="V199" s="41"/>
      <c r="W199" s="41"/>
      <c r="X199" s="41"/>
      <c r="Y199" s="41"/>
      <c r="Z199" s="41"/>
      <c r="AA199" s="56"/>
      <c r="AB199" s="56"/>
      <c r="AC199" s="28"/>
      <c r="AD199" s="41"/>
    </row>
    <row r="200" ht="20.25" customHeight="1">
      <c r="A200" s="41"/>
      <c r="B200" s="41"/>
      <c r="C200" s="41"/>
      <c r="D200" s="41"/>
      <c r="E200" s="41"/>
      <c r="F200" s="41"/>
      <c r="G200" s="51"/>
      <c r="H200" s="41"/>
      <c r="I200" s="41"/>
      <c r="J200" s="41"/>
      <c r="K200" s="41"/>
      <c r="L200" s="55"/>
      <c r="M200" s="55"/>
      <c r="N200" s="55"/>
      <c r="O200" s="55"/>
      <c r="P200" s="41"/>
      <c r="Q200" s="55"/>
      <c r="R200" s="51"/>
      <c r="S200" s="41"/>
      <c r="T200" s="41"/>
      <c r="U200" s="41"/>
      <c r="V200" s="41"/>
      <c r="W200" s="41"/>
      <c r="X200" s="41"/>
      <c r="Y200" s="41"/>
      <c r="Z200" s="41"/>
      <c r="AA200" s="56"/>
      <c r="AB200" s="56"/>
      <c r="AC200" s="28"/>
      <c r="AD200" s="41"/>
    </row>
    <row r="201" ht="20.25" customHeight="1">
      <c r="A201" s="41"/>
      <c r="B201" s="41"/>
      <c r="C201" s="41"/>
      <c r="D201" s="41"/>
      <c r="E201" s="41"/>
      <c r="F201" s="41"/>
      <c r="G201" s="51"/>
      <c r="H201" s="41"/>
      <c r="I201" s="41"/>
      <c r="J201" s="41"/>
      <c r="K201" s="41"/>
      <c r="L201" s="55"/>
      <c r="M201" s="55"/>
      <c r="N201" s="55"/>
      <c r="O201" s="55"/>
      <c r="P201" s="41"/>
      <c r="Q201" s="55"/>
      <c r="R201" s="51"/>
      <c r="S201" s="41"/>
      <c r="T201" s="41"/>
      <c r="U201" s="41"/>
      <c r="V201" s="41"/>
      <c r="W201" s="41"/>
      <c r="X201" s="41"/>
      <c r="Y201" s="41"/>
      <c r="Z201" s="41"/>
      <c r="AA201" s="56"/>
      <c r="AB201" s="56"/>
      <c r="AC201" s="28"/>
      <c r="AD201" s="41"/>
    </row>
    <row r="202" ht="20.25" customHeight="1">
      <c r="A202" s="41"/>
      <c r="B202" s="41"/>
      <c r="C202" s="41"/>
      <c r="D202" s="41"/>
      <c r="E202" s="41"/>
      <c r="F202" s="41"/>
      <c r="G202" s="51"/>
      <c r="H202" s="41"/>
      <c r="I202" s="41"/>
      <c r="J202" s="41"/>
      <c r="K202" s="41"/>
      <c r="L202" s="55"/>
      <c r="M202" s="55"/>
      <c r="N202" s="55"/>
      <c r="O202" s="55"/>
      <c r="P202" s="41"/>
      <c r="Q202" s="55"/>
      <c r="R202" s="51"/>
      <c r="S202" s="41"/>
      <c r="T202" s="41"/>
      <c r="U202" s="41"/>
      <c r="V202" s="41"/>
      <c r="W202" s="41"/>
      <c r="X202" s="41"/>
      <c r="Y202" s="41"/>
      <c r="Z202" s="41"/>
      <c r="AA202" s="56"/>
      <c r="AB202" s="56"/>
      <c r="AC202" s="28"/>
      <c r="AD202" s="41"/>
    </row>
    <row r="203" ht="20.25" customHeight="1">
      <c r="A203" s="41"/>
      <c r="B203" s="41"/>
      <c r="C203" s="41"/>
      <c r="D203" s="41"/>
      <c r="E203" s="41"/>
      <c r="F203" s="41"/>
      <c r="G203" s="51"/>
      <c r="H203" s="41"/>
      <c r="I203" s="41"/>
      <c r="J203" s="41"/>
      <c r="K203" s="41"/>
      <c r="L203" s="55"/>
      <c r="M203" s="55"/>
      <c r="N203" s="55"/>
      <c r="O203" s="55"/>
      <c r="P203" s="41"/>
      <c r="Q203" s="55"/>
      <c r="R203" s="51"/>
      <c r="S203" s="41"/>
      <c r="T203" s="41"/>
      <c r="U203" s="41"/>
      <c r="V203" s="41"/>
      <c r="W203" s="41"/>
      <c r="X203" s="41"/>
      <c r="Y203" s="41"/>
      <c r="Z203" s="41"/>
      <c r="AA203" s="56"/>
      <c r="AB203" s="56"/>
      <c r="AC203" s="28"/>
      <c r="AD203" s="41"/>
    </row>
    <row r="204" ht="20.25" customHeight="1">
      <c r="A204" s="41"/>
      <c r="B204" s="41"/>
      <c r="C204" s="41"/>
      <c r="D204" s="41"/>
      <c r="E204" s="41"/>
      <c r="F204" s="41"/>
      <c r="G204" s="51"/>
      <c r="H204" s="41"/>
      <c r="I204" s="41"/>
      <c r="J204" s="41"/>
      <c r="K204" s="41"/>
      <c r="L204" s="55"/>
      <c r="M204" s="55"/>
      <c r="N204" s="55"/>
      <c r="O204" s="55"/>
      <c r="P204" s="41"/>
      <c r="Q204" s="55"/>
      <c r="R204" s="51"/>
      <c r="S204" s="41"/>
      <c r="T204" s="41"/>
      <c r="U204" s="41"/>
      <c r="V204" s="41"/>
      <c r="W204" s="41"/>
      <c r="X204" s="41"/>
      <c r="Y204" s="41"/>
      <c r="Z204" s="41"/>
      <c r="AA204" s="56"/>
      <c r="AB204" s="56"/>
      <c r="AC204" s="28"/>
      <c r="AD204" s="41"/>
    </row>
    <row r="205" ht="20.25" customHeight="1">
      <c r="A205" s="41"/>
      <c r="B205" s="41"/>
      <c r="C205" s="41"/>
      <c r="D205" s="41"/>
      <c r="E205" s="41"/>
      <c r="F205" s="41"/>
      <c r="G205" s="51"/>
      <c r="H205" s="41"/>
      <c r="I205" s="41"/>
      <c r="J205" s="41"/>
      <c r="K205" s="41"/>
      <c r="L205" s="55"/>
      <c r="M205" s="55"/>
      <c r="N205" s="55"/>
      <c r="O205" s="55"/>
      <c r="P205" s="41"/>
      <c r="Q205" s="55"/>
      <c r="R205" s="51"/>
      <c r="S205" s="41"/>
      <c r="T205" s="41"/>
      <c r="U205" s="41"/>
      <c r="V205" s="41"/>
      <c r="W205" s="41"/>
      <c r="X205" s="41"/>
      <c r="Y205" s="41"/>
      <c r="Z205" s="41"/>
      <c r="AA205" s="56"/>
      <c r="AB205" s="56"/>
      <c r="AC205" s="28"/>
      <c r="AD205" s="41"/>
    </row>
    <row r="206" ht="20.25" customHeight="1">
      <c r="A206" s="41"/>
      <c r="B206" s="41"/>
      <c r="C206" s="41"/>
      <c r="D206" s="41"/>
      <c r="E206" s="41"/>
      <c r="F206" s="41"/>
      <c r="G206" s="51"/>
      <c r="H206" s="41"/>
      <c r="I206" s="41"/>
      <c r="J206" s="41"/>
      <c r="K206" s="41"/>
      <c r="L206" s="55"/>
      <c r="M206" s="55"/>
      <c r="N206" s="55"/>
      <c r="O206" s="55"/>
      <c r="P206" s="41"/>
      <c r="Q206" s="55"/>
      <c r="R206" s="51"/>
      <c r="S206" s="41"/>
      <c r="T206" s="41"/>
      <c r="U206" s="41"/>
      <c r="V206" s="41"/>
      <c r="W206" s="41"/>
      <c r="X206" s="41"/>
      <c r="Y206" s="41"/>
      <c r="Z206" s="41"/>
      <c r="AA206" s="56"/>
      <c r="AB206" s="56"/>
      <c r="AC206" s="28"/>
      <c r="AD206" s="41"/>
    </row>
    <row r="207" ht="20.25" customHeight="1">
      <c r="A207" s="41"/>
      <c r="B207" s="41"/>
      <c r="C207" s="41"/>
      <c r="D207" s="41"/>
      <c r="E207" s="41"/>
      <c r="F207" s="41"/>
      <c r="G207" s="51"/>
      <c r="H207" s="41"/>
      <c r="I207" s="41"/>
      <c r="J207" s="41"/>
      <c r="K207" s="41"/>
      <c r="L207" s="55"/>
      <c r="M207" s="55"/>
      <c r="N207" s="55"/>
      <c r="O207" s="55"/>
      <c r="P207" s="41"/>
      <c r="Q207" s="55"/>
      <c r="R207" s="51"/>
      <c r="S207" s="41"/>
      <c r="T207" s="41"/>
      <c r="U207" s="41"/>
      <c r="V207" s="41"/>
      <c r="W207" s="41"/>
      <c r="X207" s="41"/>
      <c r="Y207" s="41"/>
      <c r="Z207" s="41"/>
      <c r="AA207" s="56"/>
      <c r="AB207" s="56"/>
      <c r="AC207" s="28"/>
      <c r="AD207" s="41"/>
    </row>
    <row r="208" ht="20.25" customHeight="1">
      <c r="A208" s="41"/>
      <c r="B208" s="41"/>
      <c r="C208" s="41"/>
      <c r="D208" s="41"/>
      <c r="E208" s="41"/>
      <c r="F208" s="41"/>
      <c r="G208" s="51"/>
      <c r="H208" s="41"/>
      <c r="I208" s="41"/>
      <c r="J208" s="41"/>
      <c r="K208" s="41"/>
      <c r="L208" s="55"/>
      <c r="M208" s="55"/>
      <c r="N208" s="55"/>
      <c r="O208" s="55"/>
      <c r="P208" s="41"/>
      <c r="Q208" s="55"/>
      <c r="R208" s="51"/>
      <c r="S208" s="41"/>
      <c r="T208" s="41"/>
      <c r="U208" s="41"/>
      <c r="V208" s="41"/>
      <c r="W208" s="41"/>
      <c r="X208" s="41"/>
      <c r="Y208" s="41"/>
      <c r="Z208" s="41"/>
      <c r="AA208" s="56"/>
      <c r="AB208" s="56"/>
      <c r="AC208" s="28"/>
      <c r="AD208" s="41"/>
    </row>
    <row r="209" ht="20.25" customHeight="1">
      <c r="A209" s="41"/>
      <c r="B209" s="41"/>
      <c r="C209" s="41"/>
      <c r="D209" s="41"/>
      <c r="E209" s="41"/>
      <c r="F209" s="41"/>
      <c r="G209" s="51"/>
      <c r="H209" s="41"/>
      <c r="I209" s="41"/>
      <c r="J209" s="41"/>
      <c r="K209" s="41"/>
      <c r="L209" s="55"/>
      <c r="M209" s="55"/>
      <c r="N209" s="55"/>
      <c r="O209" s="55"/>
      <c r="P209" s="41"/>
      <c r="Q209" s="55"/>
      <c r="R209" s="51"/>
      <c r="S209" s="41"/>
      <c r="T209" s="41"/>
      <c r="U209" s="41"/>
      <c r="V209" s="41"/>
      <c r="W209" s="41"/>
      <c r="X209" s="41"/>
      <c r="Y209" s="41"/>
      <c r="Z209" s="41"/>
      <c r="AA209" s="56"/>
      <c r="AB209" s="56"/>
      <c r="AC209" s="28"/>
      <c r="AD209" s="41"/>
    </row>
    <row r="210" ht="20.25" customHeight="1">
      <c r="A210" s="41"/>
      <c r="B210" s="41"/>
      <c r="C210" s="41"/>
      <c r="D210" s="41"/>
      <c r="E210" s="41"/>
      <c r="F210" s="41"/>
      <c r="G210" s="51"/>
      <c r="H210" s="41"/>
      <c r="I210" s="41"/>
      <c r="J210" s="41"/>
      <c r="K210" s="41"/>
      <c r="L210" s="55"/>
      <c r="M210" s="55"/>
      <c r="N210" s="55"/>
      <c r="O210" s="55"/>
      <c r="P210" s="41"/>
      <c r="Q210" s="55"/>
      <c r="R210" s="51"/>
      <c r="S210" s="41"/>
      <c r="T210" s="41"/>
      <c r="U210" s="41"/>
      <c r="V210" s="41"/>
      <c r="W210" s="41"/>
      <c r="X210" s="41"/>
      <c r="Y210" s="41"/>
      <c r="Z210" s="41"/>
      <c r="AA210" s="56"/>
      <c r="AB210" s="56"/>
      <c r="AC210" s="28"/>
      <c r="AD210" s="41"/>
    </row>
    <row r="211" ht="20.25" customHeight="1">
      <c r="A211" s="41"/>
      <c r="B211" s="41"/>
      <c r="C211" s="41"/>
      <c r="D211" s="41"/>
      <c r="E211" s="41"/>
      <c r="F211" s="41"/>
      <c r="G211" s="51"/>
      <c r="H211" s="41"/>
      <c r="I211" s="41"/>
      <c r="J211" s="41"/>
      <c r="K211" s="41"/>
      <c r="L211" s="55"/>
      <c r="M211" s="55"/>
      <c r="N211" s="55"/>
      <c r="O211" s="55"/>
      <c r="P211" s="41"/>
      <c r="Q211" s="55"/>
      <c r="R211" s="51"/>
      <c r="S211" s="41"/>
      <c r="T211" s="41"/>
      <c r="U211" s="41"/>
      <c r="V211" s="41"/>
      <c r="W211" s="41"/>
      <c r="X211" s="41"/>
      <c r="Y211" s="41"/>
      <c r="Z211" s="41"/>
      <c r="AA211" s="56"/>
      <c r="AB211" s="56"/>
      <c r="AC211" s="28"/>
      <c r="AD211" s="41"/>
    </row>
    <row r="212" ht="20.25" customHeight="1">
      <c r="A212" s="41"/>
      <c r="B212" s="41"/>
      <c r="C212" s="41"/>
      <c r="D212" s="41"/>
      <c r="E212" s="41"/>
      <c r="F212" s="41"/>
      <c r="G212" s="51"/>
      <c r="H212" s="41"/>
      <c r="I212" s="41"/>
      <c r="J212" s="41"/>
      <c r="K212" s="41"/>
      <c r="L212" s="55"/>
      <c r="M212" s="55"/>
      <c r="N212" s="55"/>
      <c r="O212" s="55"/>
      <c r="P212" s="41"/>
      <c r="Q212" s="55"/>
      <c r="R212" s="51"/>
      <c r="S212" s="41"/>
      <c r="T212" s="41"/>
      <c r="U212" s="41"/>
      <c r="V212" s="41"/>
      <c r="W212" s="41"/>
      <c r="X212" s="41"/>
      <c r="Y212" s="41"/>
      <c r="Z212" s="41"/>
      <c r="AA212" s="56"/>
      <c r="AB212" s="56"/>
      <c r="AC212" s="28"/>
      <c r="AD212" s="41"/>
    </row>
    <row r="213" ht="20.25" customHeight="1">
      <c r="A213" s="41"/>
      <c r="B213" s="41"/>
      <c r="C213" s="41"/>
      <c r="D213" s="41"/>
      <c r="E213" s="41"/>
      <c r="F213" s="41"/>
      <c r="G213" s="51"/>
      <c r="H213" s="41"/>
      <c r="I213" s="41"/>
      <c r="J213" s="41"/>
      <c r="K213" s="41"/>
      <c r="L213" s="55"/>
      <c r="M213" s="55"/>
      <c r="N213" s="55"/>
      <c r="O213" s="55"/>
      <c r="P213" s="41"/>
      <c r="Q213" s="55"/>
      <c r="R213" s="51"/>
      <c r="S213" s="41"/>
      <c r="T213" s="41"/>
      <c r="U213" s="41"/>
      <c r="V213" s="41"/>
      <c r="W213" s="41"/>
      <c r="X213" s="41"/>
      <c r="Y213" s="41"/>
      <c r="Z213" s="41"/>
      <c r="AA213" s="56"/>
      <c r="AB213" s="56"/>
      <c r="AC213" s="28"/>
      <c r="AD213" s="41"/>
    </row>
    <row r="214" ht="20.25" customHeight="1">
      <c r="A214" s="41"/>
      <c r="B214" s="41"/>
      <c r="C214" s="41"/>
      <c r="D214" s="41"/>
      <c r="E214" s="41"/>
      <c r="F214" s="41"/>
      <c r="G214" s="51"/>
      <c r="H214" s="41"/>
      <c r="I214" s="41"/>
      <c r="J214" s="41"/>
      <c r="K214" s="41"/>
      <c r="L214" s="55"/>
      <c r="M214" s="55"/>
      <c r="N214" s="55"/>
      <c r="O214" s="55"/>
      <c r="P214" s="41"/>
      <c r="Q214" s="55"/>
      <c r="R214" s="51"/>
      <c r="S214" s="41"/>
      <c r="T214" s="41"/>
      <c r="U214" s="41"/>
      <c r="V214" s="41"/>
      <c r="W214" s="41"/>
      <c r="X214" s="41"/>
      <c r="Y214" s="41"/>
      <c r="Z214" s="41"/>
      <c r="AA214" s="56"/>
      <c r="AB214" s="56"/>
      <c r="AC214" s="28"/>
      <c r="AD214" s="41"/>
    </row>
    <row r="215" ht="20.25" customHeight="1">
      <c r="A215" s="41"/>
      <c r="B215" s="41"/>
      <c r="C215" s="41"/>
      <c r="D215" s="41"/>
      <c r="E215" s="41"/>
      <c r="F215" s="41"/>
      <c r="G215" s="51"/>
      <c r="H215" s="41"/>
      <c r="I215" s="41"/>
      <c r="J215" s="41"/>
      <c r="K215" s="41"/>
      <c r="L215" s="55"/>
      <c r="M215" s="55"/>
      <c r="N215" s="55"/>
      <c r="O215" s="55"/>
      <c r="P215" s="41"/>
      <c r="Q215" s="55"/>
      <c r="R215" s="51"/>
      <c r="S215" s="41"/>
      <c r="T215" s="41"/>
      <c r="U215" s="41"/>
      <c r="V215" s="41"/>
      <c r="W215" s="41"/>
      <c r="X215" s="41"/>
      <c r="Y215" s="41"/>
      <c r="Z215" s="41"/>
      <c r="AA215" s="56"/>
      <c r="AB215" s="56"/>
      <c r="AC215" s="28"/>
      <c r="AD215" s="41"/>
    </row>
    <row r="216" ht="20.25" customHeight="1">
      <c r="A216" s="41"/>
      <c r="B216" s="41"/>
      <c r="C216" s="41"/>
      <c r="D216" s="41"/>
      <c r="E216" s="41"/>
      <c r="F216" s="41"/>
      <c r="G216" s="51"/>
      <c r="H216" s="41"/>
      <c r="I216" s="41"/>
      <c r="J216" s="41"/>
      <c r="K216" s="41"/>
      <c r="L216" s="55"/>
      <c r="M216" s="55"/>
      <c r="N216" s="55"/>
      <c r="O216" s="55"/>
      <c r="P216" s="41"/>
      <c r="Q216" s="55"/>
      <c r="R216" s="51"/>
      <c r="S216" s="41"/>
      <c r="T216" s="41"/>
      <c r="U216" s="41"/>
      <c r="V216" s="41"/>
      <c r="W216" s="41"/>
      <c r="X216" s="41"/>
      <c r="Y216" s="41"/>
      <c r="Z216" s="41"/>
      <c r="AA216" s="56"/>
      <c r="AB216" s="56"/>
      <c r="AC216" s="28"/>
      <c r="AD216" s="41"/>
    </row>
    <row r="217" ht="20.25" customHeight="1">
      <c r="A217" s="41"/>
      <c r="B217" s="41"/>
      <c r="C217" s="41"/>
      <c r="D217" s="41"/>
      <c r="E217" s="41"/>
      <c r="F217" s="41"/>
      <c r="G217" s="51"/>
      <c r="H217" s="41"/>
      <c r="I217" s="41"/>
      <c r="J217" s="41"/>
      <c r="K217" s="41"/>
      <c r="L217" s="55"/>
      <c r="M217" s="55"/>
      <c r="N217" s="55"/>
      <c r="O217" s="55"/>
      <c r="P217" s="41"/>
      <c r="Q217" s="55"/>
      <c r="R217" s="51"/>
      <c r="S217" s="41"/>
      <c r="T217" s="41"/>
      <c r="U217" s="41"/>
      <c r="V217" s="41"/>
      <c r="W217" s="41"/>
      <c r="X217" s="41"/>
      <c r="Y217" s="41"/>
      <c r="Z217" s="41"/>
      <c r="AA217" s="56"/>
      <c r="AB217" s="56"/>
      <c r="AC217" s="28"/>
      <c r="AD217" s="41"/>
    </row>
    <row r="218" ht="20.25" customHeight="1">
      <c r="A218" s="41"/>
      <c r="B218" s="41"/>
      <c r="C218" s="41"/>
      <c r="D218" s="41"/>
      <c r="E218" s="41"/>
      <c r="F218" s="41"/>
      <c r="G218" s="51"/>
      <c r="H218" s="41"/>
      <c r="I218" s="41"/>
      <c r="J218" s="41"/>
      <c r="K218" s="41"/>
      <c r="L218" s="55"/>
      <c r="M218" s="55"/>
      <c r="N218" s="55"/>
      <c r="O218" s="55"/>
      <c r="P218" s="41"/>
      <c r="Q218" s="55"/>
      <c r="R218" s="51"/>
      <c r="S218" s="41"/>
      <c r="T218" s="41"/>
      <c r="U218" s="41"/>
      <c r="V218" s="41"/>
      <c r="W218" s="41"/>
      <c r="X218" s="41"/>
      <c r="Y218" s="41"/>
      <c r="Z218" s="41"/>
      <c r="AA218" s="56"/>
      <c r="AB218" s="56"/>
      <c r="AC218" s="28"/>
      <c r="AD218" s="41"/>
    </row>
    <row r="219" ht="20.25" customHeight="1">
      <c r="A219" s="41"/>
      <c r="B219" s="41"/>
      <c r="C219" s="41"/>
      <c r="D219" s="41"/>
      <c r="E219" s="41"/>
      <c r="F219" s="41"/>
      <c r="G219" s="51"/>
      <c r="H219" s="41"/>
      <c r="I219" s="41"/>
      <c r="J219" s="41"/>
      <c r="K219" s="41"/>
      <c r="L219" s="55"/>
      <c r="M219" s="55"/>
      <c r="N219" s="55"/>
      <c r="O219" s="55"/>
      <c r="P219" s="41"/>
      <c r="Q219" s="55"/>
      <c r="R219" s="51"/>
      <c r="S219" s="41"/>
      <c r="T219" s="41"/>
      <c r="U219" s="41"/>
      <c r="V219" s="41"/>
      <c r="W219" s="41"/>
      <c r="X219" s="41"/>
      <c r="Y219" s="41"/>
      <c r="Z219" s="41"/>
      <c r="AA219" s="56"/>
      <c r="AB219" s="56"/>
      <c r="AC219" s="28"/>
      <c r="AD219" s="41"/>
    </row>
    <row r="220" ht="20.25" customHeight="1">
      <c r="A220" s="41"/>
      <c r="B220" s="41"/>
      <c r="C220" s="41"/>
      <c r="D220" s="41"/>
      <c r="E220" s="41"/>
      <c r="F220" s="41"/>
      <c r="G220" s="51"/>
      <c r="H220" s="41"/>
      <c r="I220" s="41"/>
      <c r="J220" s="41"/>
      <c r="K220" s="41"/>
      <c r="L220" s="55"/>
      <c r="M220" s="55"/>
      <c r="N220" s="55"/>
      <c r="O220" s="55"/>
      <c r="P220" s="41"/>
      <c r="Q220" s="55"/>
      <c r="R220" s="51"/>
      <c r="S220" s="41"/>
      <c r="T220" s="41"/>
      <c r="U220" s="41"/>
      <c r="V220" s="41"/>
      <c r="W220" s="41"/>
      <c r="X220" s="41"/>
      <c r="Y220" s="41"/>
      <c r="Z220" s="41"/>
      <c r="AA220" s="56"/>
      <c r="AB220" s="56"/>
      <c r="AC220" s="28"/>
      <c r="AD220" s="41"/>
    </row>
    <row r="221" ht="20.25" customHeight="1">
      <c r="A221" s="41"/>
      <c r="B221" s="41"/>
      <c r="C221" s="41"/>
      <c r="D221" s="41"/>
      <c r="E221" s="41"/>
      <c r="F221" s="41"/>
      <c r="G221" s="51"/>
      <c r="H221" s="41"/>
      <c r="I221" s="41"/>
      <c r="J221" s="41"/>
      <c r="K221" s="41"/>
      <c r="L221" s="55"/>
      <c r="M221" s="55"/>
      <c r="N221" s="55"/>
      <c r="O221" s="55"/>
      <c r="P221" s="41"/>
      <c r="Q221" s="55"/>
      <c r="R221" s="51"/>
      <c r="S221" s="41"/>
      <c r="T221" s="41"/>
      <c r="U221" s="41"/>
      <c r="V221" s="41"/>
      <c r="W221" s="41"/>
      <c r="X221" s="41"/>
      <c r="Y221" s="41"/>
      <c r="Z221" s="41"/>
      <c r="AA221" s="56"/>
      <c r="AB221" s="56"/>
      <c r="AC221" s="28"/>
      <c r="AD221" s="41"/>
    </row>
    <row r="222" ht="20.25" customHeight="1">
      <c r="A222" s="41"/>
      <c r="B222" s="41"/>
      <c r="C222" s="41"/>
      <c r="D222" s="41"/>
      <c r="E222" s="41"/>
      <c r="F222" s="41"/>
      <c r="G222" s="51"/>
      <c r="H222" s="41"/>
      <c r="I222" s="41"/>
      <c r="J222" s="41"/>
      <c r="K222" s="41"/>
      <c r="L222" s="55"/>
      <c r="M222" s="55"/>
      <c r="N222" s="55"/>
      <c r="O222" s="55"/>
      <c r="P222" s="41"/>
      <c r="Q222" s="55"/>
      <c r="R222" s="51"/>
      <c r="S222" s="41"/>
      <c r="T222" s="41"/>
      <c r="U222" s="41"/>
      <c r="V222" s="41"/>
      <c r="W222" s="41"/>
      <c r="X222" s="41"/>
      <c r="Y222" s="41"/>
      <c r="Z222" s="41"/>
      <c r="AA222" s="56"/>
      <c r="AB222" s="56"/>
      <c r="AC222" s="28"/>
      <c r="AD222" s="41"/>
    </row>
    <row r="223" ht="20.25" customHeight="1">
      <c r="A223" s="41"/>
      <c r="B223" s="41"/>
      <c r="C223" s="41"/>
      <c r="D223" s="41"/>
      <c r="E223" s="41"/>
      <c r="F223" s="41"/>
      <c r="G223" s="51"/>
      <c r="H223" s="41"/>
      <c r="I223" s="41"/>
      <c r="J223" s="41"/>
      <c r="K223" s="41"/>
      <c r="L223" s="55"/>
      <c r="M223" s="55"/>
      <c r="N223" s="55"/>
      <c r="O223" s="55"/>
      <c r="P223" s="41"/>
      <c r="Q223" s="55"/>
      <c r="R223" s="51"/>
      <c r="S223" s="41"/>
      <c r="T223" s="41"/>
      <c r="U223" s="41"/>
      <c r="V223" s="41"/>
      <c r="W223" s="41"/>
      <c r="X223" s="41"/>
      <c r="Y223" s="41"/>
      <c r="Z223" s="41"/>
      <c r="AA223" s="56"/>
      <c r="AB223" s="56"/>
      <c r="AC223" s="28"/>
      <c r="AD223" s="41"/>
    </row>
    <row r="224" ht="20.25" customHeight="1">
      <c r="A224" s="41"/>
      <c r="B224" s="41"/>
      <c r="C224" s="41"/>
      <c r="D224" s="41"/>
      <c r="E224" s="41"/>
      <c r="F224" s="41"/>
      <c r="G224" s="51"/>
      <c r="H224" s="41"/>
      <c r="I224" s="41"/>
      <c r="J224" s="41"/>
      <c r="K224" s="41"/>
      <c r="L224" s="55"/>
      <c r="M224" s="55"/>
      <c r="N224" s="55"/>
      <c r="O224" s="55"/>
      <c r="P224" s="41"/>
      <c r="Q224" s="55"/>
      <c r="R224" s="51"/>
      <c r="S224" s="41"/>
      <c r="T224" s="41"/>
      <c r="U224" s="41"/>
      <c r="V224" s="41"/>
      <c r="W224" s="41"/>
      <c r="X224" s="41"/>
      <c r="Y224" s="41"/>
      <c r="Z224" s="41"/>
      <c r="AA224" s="56"/>
      <c r="AB224" s="56"/>
      <c r="AC224" s="28"/>
      <c r="AD224" s="41"/>
    </row>
    <row r="225" ht="20.25" customHeight="1">
      <c r="A225" s="41"/>
      <c r="B225" s="41"/>
      <c r="C225" s="41"/>
      <c r="D225" s="41"/>
      <c r="E225" s="41"/>
      <c r="F225" s="41"/>
      <c r="G225" s="51"/>
      <c r="H225" s="41"/>
      <c r="I225" s="41"/>
      <c r="J225" s="41"/>
      <c r="K225" s="41"/>
      <c r="L225" s="55"/>
      <c r="M225" s="55"/>
      <c r="N225" s="55"/>
      <c r="O225" s="55"/>
      <c r="P225" s="41"/>
      <c r="Q225" s="55"/>
      <c r="R225" s="51"/>
      <c r="S225" s="41"/>
      <c r="T225" s="41"/>
      <c r="U225" s="41"/>
      <c r="V225" s="41"/>
      <c r="W225" s="41"/>
      <c r="X225" s="41"/>
      <c r="Y225" s="41"/>
      <c r="Z225" s="41"/>
      <c r="AA225" s="56"/>
      <c r="AB225" s="56"/>
      <c r="AC225" s="28"/>
      <c r="AD225" s="41"/>
    </row>
    <row r="226" ht="20.25" customHeight="1">
      <c r="A226" s="41"/>
      <c r="B226" s="41"/>
      <c r="C226" s="41"/>
      <c r="D226" s="41"/>
      <c r="E226" s="41"/>
      <c r="F226" s="41"/>
      <c r="G226" s="51"/>
      <c r="H226" s="41"/>
      <c r="I226" s="41"/>
      <c r="J226" s="41"/>
      <c r="K226" s="41"/>
      <c r="L226" s="55"/>
      <c r="M226" s="55"/>
      <c r="N226" s="55"/>
      <c r="O226" s="55"/>
      <c r="P226" s="41"/>
      <c r="Q226" s="55"/>
      <c r="R226" s="51"/>
      <c r="S226" s="41"/>
      <c r="T226" s="41"/>
      <c r="U226" s="41"/>
      <c r="V226" s="41"/>
      <c r="W226" s="41"/>
      <c r="X226" s="41"/>
      <c r="Y226" s="41"/>
      <c r="Z226" s="41"/>
      <c r="AA226" s="56"/>
      <c r="AB226" s="56"/>
      <c r="AC226" s="28"/>
      <c r="AD226" s="41"/>
    </row>
    <row r="227" ht="20.25" customHeight="1">
      <c r="A227" s="41"/>
      <c r="B227" s="41"/>
      <c r="C227" s="41"/>
      <c r="D227" s="41"/>
      <c r="E227" s="41"/>
      <c r="F227" s="41"/>
      <c r="G227" s="51"/>
      <c r="H227" s="41"/>
      <c r="I227" s="41"/>
      <c r="J227" s="41"/>
      <c r="K227" s="41"/>
      <c r="L227" s="55"/>
      <c r="M227" s="55"/>
      <c r="N227" s="55"/>
      <c r="O227" s="55"/>
      <c r="P227" s="41"/>
      <c r="Q227" s="55"/>
      <c r="R227" s="51"/>
      <c r="S227" s="41"/>
      <c r="T227" s="41"/>
      <c r="U227" s="41"/>
      <c r="V227" s="41"/>
      <c r="W227" s="41"/>
      <c r="X227" s="41"/>
      <c r="Y227" s="41"/>
      <c r="Z227" s="41"/>
      <c r="AA227" s="56"/>
      <c r="AB227" s="56"/>
      <c r="AC227" s="28"/>
      <c r="AD227" s="41"/>
    </row>
    <row r="228" ht="20.25" customHeight="1">
      <c r="A228" s="41"/>
      <c r="B228" s="41"/>
      <c r="C228" s="41"/>
      <c r="D228" s="41"/>
      <c r="E228" s="41"/>
      <c r="F228" s="41"/>
      <c r="G228" s="51"/>
      <c r="H228" s="41"/>
      <c r="I228" s="41"/>
      <c r="J228" s="41"/>
      <c r="K228" s="41"/>
      <c r="L228" s="55"/>
      <c r="M228" s="55"/>
      <c r="N228" s="55"/>
      <c r="O228" s="55"/>
      <c r="P228" s="41"/>
      <c r="Q228" s="55"/>
      <c r="R228" s="51"/>
      <c r="S228" s="41"/>
      <c r="T228" s="41"/>
      <c r="U228" s="41"/>
      <c r="V228" s="41"/>
      <c r="W228" s="41"/>
      <c r="X228" s="41"/>
      <c r="Y228" s="41"/>
      <c r="Z228" s="41"/>
      <c r="AA228" s="56"/>
      <c r="AB228" s="56"/>
      <c r="AC228" s="28"/>
      <c r="AD228" s="41"/>
    </row>
    <row r="229" ht="20.25" customHeight="1">
      <c r="A229" s="41"/>
      <c r="B229" s="41"/>
      <c r="C229" s="41"/>
      <c r="D229" s="41"/>
      <c r="E229" s="41"/>
      <c r="F229" s="41"/>
      <c r="G229" s="51"/>
      <c r="H229" s="41"/>
      <c r="I229" s="41"/>
      <c r="J229" s="41"/>
      <c r="K229" s="41"/>
      <c r="L229" s="55"/>
      <c r="M229" s="55"/>
      <c r="N229" s="55"/>
      <c r="O229" s="55"/>
      <c r="P229" s="41"/>
      <c r="Q229" s="55"/>
      <c r="R229" s="51"/>
      <c r="S229" s="41"/>
      <c r="T229" s="41"/>
      <c r="U229" s="41"/>
      <c r="V229" s="41"/>
      <c r="W229" s="41"/>
      <c r="X229" s="41"/>
      <c r="Y229" s="41"/>
      <c r="Z229" s="41"/>
      <c r="AA229" s="56"/>
      <c r="AB229" s="56"/>
      <c r="AC229" s="28"/>
      <c r="AD229" s="41"/>
    </row>
    <row r="230" ht="20.25" customHeight="1">
      <c r="A230" s="41"/>
      <c r="B230" s="41"/>
      <c r="C230" s="41"/>
      <c r="D230" s="41"/>
      <c r="E230" s="41"/>
      <c r="F230" s="41"/>
      <c r="G230" s="51"/>
      <c r="H230" s="41"/>
      <c r="I230" s="41"/>
      <c r="J230" s="41"/>
      <c r="K230" s="41"/>
      <c r="L230" s="55"/>
      <c r="M230" s="55"/>
      <c r="N230" s="55"/>
      <c r="O230" s="55"/>
      <c r="P230" s="41"/>
      <c r="Q230" s="55"/>
      <c r="R230" s="51"/>
      <c r="S230" s="41"/>
      <c r="T230" s="41"/>
      <c r="U230" s="41"/>
      <c r="V230" s="41"/>
      <c r="W230" s="41"/>
      <c r="X230" s="41"/>
      <c r="Y230" s="41"/>
      <c r="Z230" s="41"/>
      <c r="AA230" s="56"/>
      <c r="AB230" s="56"/>
      <c r="AC230" s="28"/>
      <c r="AD230" s="41"/>
    </row>
    <row r="231" ht="20.25" customHeight="1">
      <c r="A231" s="41"/>
      <c r="B231" s="41"/>
      <c r="C231" s="41"/>
      <c r="D231" s="41"/>
      <c r="E231" s="41"/>
      <c r="F231" s="41"/>
      <c r="G231" s="51"/>
      <c r="H231" s="41"/>
      <c r="I231" s="41"/>
      <c r="J231" s="41"/>
      <c r="K231" s="41"/>
      <c r="L231" s="55"/>
      <c r="M231" s="55"/>
      <c r="N231" s="55"/>
      <c r="O231" s="55"/>
      <c r="P231" s="41"/>
      <c r="Q231" s="55"/>
      <c r="R231" s="51"/>
      <c r="S231" s="41"/>
      <c r="T231" s="41"/>
      <c r="U231" s="41"/>
      <c r="V231" s="41"/>
      <c r="W231" s="41"/>
      <c r="X231" s="41"/>
      <c r="Y231" s="41"/>
      <c r="Z231" s="41"/>
      <c r="AA231" s="56"/>
      <c r="AB231" s="56"/>
      <c r="AC231" s="28"/>
      <c r="AD231" s="41"/>
    </row>
    <row r="232" ht="20.25" customHeight="1">
      <c r="A232" s="41"/>
      <c r="B232" s="41"/>
      <c r="C232" s="41"/>
      <c r="D232" s="41"/>
      <c r="E232" s="41"/>
      <c r="F232" s="41"/>
      <c r="G232" s="51"/>
      <c r="H232" s="41"/>
      <c r="I232" s="41"/>
      <c r="J232" s="41"/>
      <c r="K232" s="41"/>
      <c r="L232" s="55"/>
      <c r="M232" s="55"/>
      <c r="N232" s="55"/>
      <c r="O232" s="55"/>
      <c r="P232" s="41"/>
      <c r="Q232" s="55"/>
      <c r="R232" s="51"/>
      <c r="S232" s="41"/>
      <c r="T232" s="41"/>
      <c r="U232" s="41"/>
      <c r="V232" s="41"/>
      <c r="W232" s="41"/>
      <c r="X232" s="41"/>
      <c r="Y232" s="41"/>
      <c r="Z232" s="41"/>
      <c r="AA232" s="56"/>
      <c r="AB232" s="56"/>
      <c r="AC232" s="28"/>
      <c r="AD232" s="41"/>
    </row>
    <row r="233" ht="20.25" customHeight="1">
      <c r="A233" s="41"/>
      <c r="B233" s="41"/>
      <c r="C233" s="41"/>
      <c r="D233" s="41"/>
      <c r="E233" s="41"/>
      <c r="F233" s="41"/>
      <c r="G233" s="51"/>
      <c r="H233" s="41"/>
      <c r="I233" s="41"/>
      <c r="J233" s="41"/>
      <c r="K233" s="41"/>
      <c r="L233" s="55"/>
      <c r="M233" s="55"/>
      <c r="N233" s="55"/>
      <c r="O233" s="55"/>
      <c r="P233" s="41"/>
      <c r="Q233" s="55"/>
      <c r="R233" s="51"/>
      <c r="S233" s="41"/>
      <c r="T233" s="41"/>
      <c r="U233" s="41"/>
      <c r="V233" s="41"/>
      <c r="W233" s="41"/>
      <c r="X233" s="41"/>
      <c r="Y233" s="41"/>
      <c r="Z233" s="41"/>
      <c r="AA233" s="56"/>
      <c r="AB233" s="56"/>
      <c r="AC233" s="28"/>
      <c r="AD233" s="41"/>
    </row>
    <row r="234" ht="20.25" customHeight="1">
      <c r="A234" s="41"/>
      <c r="B234" s="41"/>
      <c r="C234" s="41"/>
      <c r="D234" s="41"/>
      <c r="E234" s="41"/>
      <c r="F234" s="41"/>
      <c r="G234" s="51"/>
      <c r="H234" s="41"/>
      <c r="I234" s="41"/>
      <c r="J234" s="41"/>
      <c r="K234" s="41"/>
      <c r="L234" s="55"/>
      <c r="M234" s="55"/>
      <c r="N234" s="55"/>
      <c r="O234" s="55"/>
      <c r="P234" s="41"/>
      <c r="Q234" s="55"/>
      <c r="R234" s="51"/>
      <c r="S234" s="41"/>
      <c r="T234" s="41"/>
      <c r="U234" s="41"/>
      <c r="V234" s="41"/>
      <c r="W234" s="41"/>
      <c r="X234" s="41"/>
      <c r="Y234" s="41"/>
      <c r="Z234" s="41"/>
      <c r="AA234" s="56"/>
      <c r="AB234" s="56"/>
      <c r="AC234" s="28"/>
      <c r="AD234" s="41"/>
    </row>
    <row r="235" ht="20.25" customHeight="1">
      <c r="A235" s="41"/>
      <c r="B235" s="41"/>
      <c r="C235" s="41"/>
      <c r="D235" s="41"/>
      <c r="E235" s="41"/>
      <c r="F235" s="41"/>
      <c r="G235" s="51"/>
      <c r="H235" s="41"/>
      <c r="I235" s="41"/>
      <c r="J235" s="41"/>
      <c r="K235" s="41"/>
      <c r="L235" s="55"/>
      <c r="M235" s="55"/>
      <c r="N235" s="55"/>
      <c r="O235" s="55"/>
      <c r="P235" s="41"/>
      <c r="Q235" s="55"/>
      <c r="R235" s="51"/>
      <c r="S235" s="41"/>
      <c r="T235" s="41"/>
      <c r="U235" s="41"/>
      <c r="V235" s="41"/>
      <c r="W235" s="41"/>
      <c r="X235" s="41"/>
      <c r="Y235" s="41"/>
      <c r="Z235" s="41"/>
      <c r="AA235" s="56"/>
      <c r="AB235" s="56"/>
      <c r="AC235" s="28"/>
      <c r="AD235" s="41"/>
    </row>
    <row r="236" ht="20.25" customHeight="1">
      <c r="A236" s="41"/>
      <c r="B236" s="41"/>
      <c r="C236" s="41"/>
      <c r="D236" s="41"/>
      <c r="E236" s="41"/>
      <c r="F236" s="41"/>
      <c r="G236" s="51"/>
      <c r="H236" s="41"/>
      <c r="I236" s="41"/>
      <c r="J236" s="41"/>
      <c r="K236" s="41"/>
      <c r="L236" s="55"/>
      <c r="M236" s="55"/>
      <c r="N236" s="55"/>
      <c r="O236" s="55"/>
      <c r="P236" s="41"/>
      <c r="Q236" s="55"/>
      <c r="R236" s="51"/>
      <c r="S236" s="41"/>
      <c r="T236" s="41"/>
      <c r="U236" s="41"/>
      <c r="V236" s="41"/>
      <c r="W236" s="41"/>
      <c r="X236" s="41"/>
      <c r="Y236" s="41"/>
      <c r="Z236" s="41"/>
      <c r="AA236" s="56"/>
      <c r="AB236" s="56"/>
      <c r="AC236" s="28"/>
      <c r="AD236" s="41"/>
    </row>
    <row r="237" ht="20.25" customHeight="1">
      <c r="A237" s="41"/>
      <c r="B237" s="41"/>
      <c r="C237" s="41"/>
      <c r="D237" s="41"/>
      <c r="E237" s="41"/>
      <c r="F237" s="41"/>
      <c r="G237" s="51"/>
      <c r="H237" s="41"/>
      <c r="I237" s="41"/>
      <c r="J237" s="41"/>
      <c r="K237" s="41"/>
      <c r="L237" s="55"/>
      <c r="M237" s="55"/>
      <c r="N237" s="55"/>
      <c r="O237" s="55"/>
      <c r="P237" s="41"/>
      <c r="Q237" s="55"/>
      <c r="R237" s="51"/>
      <c r="S237" s="41"/>
      <c r="T237" s="41"/>
      <c r="U237" s="41"/>
      <c r="V237" s="41"/>
      <c r="W237" s="41"/>
      <c r="X237" s="41"/>
      <c r="Y237" s="41"/>
      <c r="Z237" s="41"/>
      <c r="AA237" s="56"/>
      <c r="AB237" s="56"/>
      <c r="AC237" s="28"/>
      <c r="AD237" s="41"/>
    </row>
    <row r="238" ht="20.25" customHeight="1">
      <c r="A238" s="41"/>
      <c r="B238" s="41"/>
      <c r="C238" s="41"/>
      <c r="D238" s="41"/>
      <c r="E238" s="41"/>
      <c r="F238" s="41"/>
      <c r="G238" s="51"/>
      <c r="H238" s="41"/>
      <c r="I238" s="41"/>
      <c r="J238" s="41"/>
      <c r="K238" s="41"/>
      <c r="L238" s="55"/>
      <c r="M238" s="55"/>
      <c r="N238" s="55"/>
      <c r="O238" s="55"/>
      <c r="P238" s="41"/>
      <c r="Q238" s="55"/>
      <c r="R238" s="51"/>
      <c r="S238" s="41"/>
      <c r="T238" s="41"/>
      <c r="U238" s="41"/>
      <c r="V238" s="41"/>
      <c r="W238" s="41"/>
      <c r="X238" s="41"/>
      <c r="Y238" s="41"/>
      <c r="Z238" s="41"/>
      <c r="AA238" s="56"/>
      <c r="AB238" s="56"/>
      <c r="AC238" s="28"/>
      <c r="AD238" s="41"/>
    </row>
    <row r="239" ht="20.25" customHeight="1">
      <c r="A239" s="41"/>
      <c r="B239" s="41"/>
      <c r="C239" s="41"/>
      <c r="D239" s="41"/>
      <c r="E239" s="41"/>
      <c r="F239" s="41"/>
      <c r="G239" s="51"/>
      <c r="H239" s="41"/>
      <c r="I239" s="41"/>
      <c r="J239" s="41"/>
      <c r="K239" s="41"/>
      <c r="L239" s="55"/>
      <c r="M239" s="55"/>
      <c r="N239" s="55"/>
      <c r="O239" s="55"/>
      <c r="P239" s="41"/>
      <c r="Q239" s="55"/>
      <c r="R239" s="51"/>
      <c r="S239" s="41"/>
      <c r="T239" s="41"/>
      <c r="U239" s="41"/>
      <c r="V239" s="41"/>
      <c r="W239" s="41"/>
      <c r="X239" s="41"/>
      <c r="Y239" s="41"/>
      <c r="Z239" s="41"/>
      <c r="AA239" s="56"/>
      <c r="AB239" s="56"/>
      <c r="AC239" s="28"/>
      <c r="AD239" s="41"/>
    </row>
    <row r="240" ht="20.25" customHeight="1">
      <c r="A240" s="41"/>
      <c r="B240" s="41"/>
      <c r="C240" s="41"/>
      <c r="D240" s="41"/>
      <c r="E240" s="41"/>
      <c r="F240" s="41"/>
      <c r="G240" s="51"/>
      <c r="H240" s="41"/>
      <c r="I240" s="41"/>
      <c r="J240" s="41"/>
      <c r="K240" s="41"/>
      <c r="L240" s="55"/>
      <c r="M240" s="55"/>
      <c r="N240" s="55"/>
      <c r="O240" s="55"/>
      <c r="P240" s="41"/>
      <c r="Q240" s="55"/>
      <c r="R240" s="51"/>
      <c r="S240" s="41"/>
      <c r="T240" s="41"/>
      <c r="U240" s="41"/>
      <c r="V240" s="41"/>
      <c r="W240" s="41"/>
      <c r="X240" s="41"/>
      <c r="Y240" s="41"/>
      <c r="Z240" s="41"/>
      <c r="AA240" s="56"/>
      <c r="AB240" s="56"/>
      <c r="AC240" s="28"/>
      <c r="AD240" s="41"/>
    </row>
    <row r="241" ht="20.25" customHeight="1">
      <c r="A241" s="41"/>
      <c r="B241" s="41"/>
      <c r="C241" s="41"/>
      <c r="D241" s="41"/>
      <c r="E241" s="41"/>
      <c r="F241" s="41"/>
      <c r="G241" s="51"/>
      <c r="H241" s="41"/>
      <c r="I241" s="41"/>
      <c r="J241" s="41"/>
      <c r="K241" s="41"/>
      <c r="L241" s="55"/>
      <c r="M241" s="55"/>
      <c r="N241" s="55"/>
      <c r="O241" s="55"/>
      <c r="P241" s="41"/>
      <c r="Q241" s="55"/>
      <c r="R241" s="51"/>
      <c r="S241" s="41"/>
      <c r="T241" s="41"/>
      <c r="U241" s="41"/>
      <c r="V241" s="41"/>
      <c r="W241" s="41"/>
      <c r="X241" s="41"/>
      <c r="Y241" s="41"/>
      <c r="Z241" s="41"/>
      <c r="AA241" s="56"/>
      <c r="AB241" s="56"/>
      <c r="AC241" s="28"/>
      <c r="AD241" s="41"/>
    </row>
    <row r="242" ht="20.25" customHeight="1">
      <c r="A242" s="41"/>
      <c r="B242" s="41"/>
      <c r="C242" s="41"/>
      <c r="D242" s="41"/>
      <c r="E242" s="41"/>
      <c r="F242" s="41"/>
      <c r="G242" s="51"/>
      <c r="H242" s="41"/>
      <c r="I242" s="41"/>
      <c r="J242" s="41"/>
      <c r="K242" s="41"/>
      <c r="L242" s="55"/>
      <c r="M242" s="55"/>
      <c r="N242" s="55"/>
      <c r="O242" s="55"/>
      <c r="P242" s="41"/>
      <c r="Q242" s="55"/>
      <c r="R242" s="51"/>
      <c r="S242" s="41"/>
      <c r="T242" s="41"/>
      <c r="U242" s="41"/>
      <c r="V242" s="41"/>
      <c r="W242" s="41"/>
      <c r="X242" s="41"/>
      <c r="Y242" s="41"/>
      <c r="Z242" s="41"/>
      <c r="AA242" s="56"/>
      <c r="AB242" s="56"/>
      <c r="AC242" s="28"/>
      <c r="AD242" s="41"/>
    </row>
    <row r="243" ht="20.25" customHeight="1">
      <c r="A243" s="41"/>
      <c r="B243" s="41"/>
      <c r="C243" s="41"/>
      <c r="D243" s="41"/>
      <c r="E243" s="41"/>
      <c r="F243" s="41"/>
      <c r="G243" s="51"/>
      <c r="H243" s="41"/>
      <c r="I243" s="41"/>
      <c r="J243" s="41"/>
      <c r="K243" s="41"/>
      <c r="L243" s="55"/>
      <c r="M243" s="55"/>
      <c r="N243" s="55"/>
      <c r="O243" s="55"/>
      <c r="P243" s="41"/>
      <c r="Q243" s="55"/>
      <c r="R243" s="51"/>
      <c r="S243" s="41"/>
      <c r="T243" s="41"/>
      <c r="U243" s="41"/>
      <c r="V243" s="41"/>
      <c r="W243" s="41"/>
      <c r="X243" s="41"/>
      <c r="Y243" s="41"/>
      <c r="Z243" s="41"/>
      <c r="AA243" s="56"/>
      <c r="AB243" s="56"/>
      <c r="AC243" s="28"/>
      <c r="AD243" s="41"/>
    </row>
    <row r="244" ht="20.25" customHeight="1">
      <c r="A244" s="41"/>
      <c r="B244" s="41"/>
      <c r="C244" s="41"/>
      <c r="D244" s="41"/>
      <c r="E244" s="41"/>
      <c r="F244" s="41"/>
      <c r="G244" s="51"/>
      <c r="H244" s="41"/>
      <c r="I244" s="41"/>
      <c r="J244" s="41"/>
      <c r="K244" s="41"/>
      <c r="L244" s="55"/>
      <c r="M244" s="55"/>
      <c r="N244" s="55"/>
      <c r="O244" s="55"/>
      <c r="P244" s="41"/>
      <c r="Q244" s="55"/>
      <c r="R244" s="51"/>
      <c r="S244" s="41"/>
      <c r="T244" s="41"/>
      <c r="U244" s="41"/>
      <c r="V244" s="41"/>
      <c r="W244" s="41"/>
      <c r="X244" s="41"/>
      <c r="Y244" s="41"/>
      <c r="Z244" s="41"/>
      <c r="AA244" s="56"/>
      <c r="AB244" s="56"/>
      <c r="AC244" s="28"/>
      <c r="AD244" s="41"/>
    </row>
    <row r="245" ht="20.25" customHeight="1">
      <c r="A245" s="41"/>
      <c r="B245" s="41"/>
      <c r="C245" s="41"/>
      <c r="D245" s="41"/>
      <c r="E245" s="41"/>
      <c r="F245" s="41"/>
      <c r="G245" s="51"/>
      <c r="H245" s="41"/>
      <c r="I245" s="41"/>
      <c r="J245" s="41"/>
      <c r="K245" s="41"/>
      <c r="L245" s="55"/>
      <c r="M245" s="55"/>
      <c r="N245" s="55"/>
      <c r="O245" s="55"/>
      <c r="P245" s="41"/>
      <c r="Q245" s="55"/>
      <c r="R245" s="51"/>
      <c r="S245" s="41"/>
      <c r="T245" s="41"/>
      <c r="U245" s="41"/>
      <c r="V245" s="41"/>
      <c r="W245" s="41"/>
      <c r="X245" s="41"/>
      <c r="Y245" s="41"/>
      <c r="Z245" s="41"/>
      <c r="AA245" s="56"/>
      <c r="AB245" s="56"/>
      <c r="AC245" s="28"/>
      <c r="AD245" s="41"/>
    </row>
    <row r="246" ht="20.25" customHeight="1">
      <c r="A246" s="41"/>
      <c r="B246" s="41"/>
      <c r="C246" s="41"/>
      <c r="D246" s="41"/>
      <c r="E246" s="41"/>
      <c r="F246" s="41"/>
      <c r="G246" s="51"/>
      <c r="H246" s="41"/>
      <c r="I246" s="41"/>
      <c r="J246" s="41"/>
      <c r="K246" s="41"/>
      <c r="L246" s="55"/>
      <c r="M246" s="55"/>
      <c r="N246" s="55"/>
      <c r="O246" s="55"/>
      <c r="P246" s="41"/>
      <c r="Q246" s="55"/>
      <c r="R246" s="51"/>
      <c r="S246" s="41"/>
      <c r="T246" s="41"/>
      <c r="U246" s="41"/>
      <c r="V246" s="41"/>
      <c r="W246" s="41"/>
      <c r="X246" s="41"/>
      <c r="Y246" s="41"/>
      <c r="Z246" s="41"/>
      <c r="AA246" s="56"/>
      <c r="AB246" s="56"/>
      <c r="AC246" s="28"/>
      <c r="AD246" s="41"/>
    </row>
    <row r="247" ht="20.25" customHeight="1">
      <c r="A247" s="41"/>
      <c r="B247" s="41"/>
      <c r="C247" s="41"/>
      <c r="D247" s="41"/>
      <c r="E247" s="41"/>
      <c r="F247" s="41"/>
      <c r="G247" s="51"/>
      <c r="H247" s="41"/>
      <c r="I247" s="41"/>
      <c r="J247" s="41"/>
      <c r="K247" s="41"/>
      <c r="L247" s="55"/>
      <c r="M247" s="55"/>
      <c r="N247" s="55"/>
      <c r="O247" s="55"/>
      <c r="P247" s="41"/>
      <c r="Q247" s="55"/>
      <c r="R247" s="51"/>
      <c r="S247" s="41"/>
      <c r="T247" s="41"/>
      <c r="U247" s="41"/>
      <c r="V247" s="41"/>
      <c r="W247" s="41"/>
      <c r="X247" s="41"/>
      <c r="Y247" s="41"/>
      <c r="Z247" s="41"/>
      <c r="AA247" s="56"/>
      <c r="AB247" s="56"/>
      <c r="AC247" s="28"/>
      <c r="AD247" s="41"/>
    </row>
    <row r="248" ht="20.25" customHeight="1">
      <c r="A248" s="41"/>
      <c r="B248" s="41"/>
      <c r="C248" s="41"/>
      <c r="D248" s="41"/>
      <c r="E248" s="41"/>
      <c r="F248" s="41"/>
      <c r="G248" s="51"/>
      <c r="H248" s="41"/>
      <c r="I248" s="41"/>
      <c r="J248" s="41"/>
      <c r="K248" s="41"/>
      <c r="L248" s="55"/>
      <c r="M248" s="55"/>
      <c r="N248" s="55"/>
      <c r="O248" s="55"/>
      <c r="P248" s="41"/>
      <c r="Q248" s="55"/>
      <c r="R248" s="51"/>
      <c r="S248" s="41"/>
      <c r="T248" s="41"/>
      <c r="U248" s="41"/>
      <c r="V248" s="41"/>
      <c r="W248" s="41"/>
      <c r="X248" s="41"/>
      <c r="Y248" s="41"/>
      <c r="Z248" s="41"/>
      <c r="AA248" s="56"/>
      <c r="AB248" s="56"/>
      <c r="AC248" s="28"/>
      <c r="AD248" s="41"/>
    </row>
    <row r="249" ht="20.25" customHeight="1">
      <c r="A249" s="41"/>
      <c r="B249" s="41"/>
      <c r="C249" s="41"/>
      <c r="D249" s="41"/>
      <c r="E249" s="41"/>
      <c r="F249" s="41"/>
      <c r="G249" s="51"/>
      <c r="H249" s="41"/>
      <c r="I249" s="41"/>
      <c r="J249" s="41"/>
      <c r="K249" s="41"/>
      <c r="L249" s="55"/>
      <c r="M249" s="55"/>
      <c r="N249" s="55"/>
      <c r="O249" s="55"/>
      <c r="P249" s="41"/>
      <c r="Q249" s="55"/>
      <c r="R249" s="51"/>
      <c r="S249" s="41"/>
      <c r="T249" s="41"/>
      <c r="U249" s="41"/>
      <c r="V249" s="41"/>
      <c r="W249" s="41"/>
      <c r="X249" s="41"/>
      <c r="Y249" s="41"/>
      <c r="Z249" s="41"/>
      <c r="AA249" s="56"/>
      <c r="AB249" s="56"/>
      <c r="AC249" s="28"/>
      <c r="AD249" s="41"/>
    </row>
    <row r="250" ht="20.25" customHeight="1">
      <c r="A250" s="41"/>
      <c r="B250" s="41"/>
      <c r="C250" s="41"/>
      <c r="D250" s="41"/>
      <c r="E250" s="41"/>
      <c r="F250" s="41"/>
      <c r="G250" s="51"/>
      <c r="H250" s="41"/>
      <c r="I250" s="41"/>
      <c r="J250" s="41"/>
      <c r="K250" s="41"/>
      <c r="L250" s="55"/>
      <c r="M250" s="55"/>
      <c r="N250" s="55"/>
      <c r="O250" s="55"/>
      <c r="P250" s="41"/>
      <c r="Q250" s="55"/>
      <c r="R250" s="51"/>
      <c r="S250" s="41"/>
      <c r="T250" s="41"/>
      <c r="U250" s="41"/>
      <c r="V250" s="41"/>
      <c r="W250" s="41"/>
      <c r="X250" s="41"/>
      <c r="Y250" s="41"/>
      <c r="Z250" s="41"/>
      <c r="AA250" s="56"/>
      <c r="AB250" s="56"/>
      <c r="AC250" s="28"/>
      <c r="AD250" s="41"/>
    </row>
    <row r="251" ht="20.25" customHeight="1">
      <c r="A251" s="41"/>
      <c r="B251" s="41"/>
      <c r="C251" s="41"/>
      <c r="D251" s="41"/>
      <c r="E251" s="41"/>
      <c r="F251" s="41"/>
      <c r="G251" s="51"/>
      <c r="H251" s="41"/>
      <c r="I251" s="41"/>
      <c r="J251" s="41"/>
      <c r="K251" s="41"/>
      <c r="L251" s="55"/>
      <c r="M251" s="55"/>
      <c r="N251" s="55"/>
      <c r="O251" s="55"/>
      <c r="P251" s="41"/>
      <c r="Q251" s="55"/>
      <c r="R251" s="51"/>
      <c r="S251" s="41"/>
      <c r="T251" s="41"/>
      <c r="U251" s="41"/>
      <c r="V251" s="41"/>
      <c r="W251" s="41"/>
      <c r="X251" s="41"/>
      <c r="Y251" s="41"/>
      <c r="Z251" s="41"/>
      <c r="AA251" s="56"/>
      <c r="AB251" s="56"/>
      <c r="AC251" s="28"/>
      <c r="AD251" s="41"/>
    </row>
    <row r="252" ht="20.25" customHeight="1">
      <c r="A252" s="41"/>
      <c r="B252" s="41"/>
      <c r="C252" s="41"/>
      <c r="D252" s="41"/>
      <c r="E252" s="41"/>
      <c r="F252" s="41"/>
      <c r="G252" s="51"/>
      <c r="H252" s="41"/>
      <c r="I252" s="41"/>
      <c r="J252" s="41"/>
      <c r="K252" s="41"/>
      <c r="L252" s="55"/>
      <c r="M252" s="55"/>
      <c r="N252" s="55"/>
      <c r="O252" s="55"/>
      <c r="P252" s="41"/>
      <c r="Q252" s="55"/>
      <c r="R252" s="51"/>
      <c r="S252" s="41"/>
      <c r="T252" s="41"/>
      <c r="U252" s="41"/>
      <c r="V252" s="41"/>
      <c r="W252" s="41"/>
      <c r="X252" s="41"/>
      <c r="Y252" s="41"/>
      <c r="Z252" s="41"/>
      <c r="AA252" s="56"/>
      <c r="AB252" s="56"/>
      <c r="AC252" s="28"/>
      <c r="AD252" s="41"/>
    </row>
    <row r="253" ht="20.25" customHeight="1">
      <c r="A253" s="41"/>
      <c r="B253" s="41"/>
      <c r="C253" s="41"/>
      <c r="D253" s="41"/>
      <c r="E253" s="41"/>
      <c r="F253" s="41"/>
      <c r="G253" s="51"/>
      <c r="H253" s="41"/>
      <c r="I253" s="41"/>
      <c r="J253" s="41"/>
      <c r="K253" s="41"/>
      <c r="L253" s="55"/>
      <c r="M253" s="55"/>
      <c r="N253" s="55"/>
      <c r="O253" s="55"/>
      <c r="P253" s="41"/>
      <c r="Q253" s="55"/>
      <c r="R253" s="51"/>
      <c r="S253" s="41"/>
      <c r="T253" s="41"/>
      <c r="U253" s="41"/>
      <c r="V253" s="41"/>
      <c r="W253" s="41"/>
      <c r="X253" s="41"/>
      <c r="Y253" s="41"/>
      <c r="Z253" s="41"/>
      <c r="AA253" s="56"/>
      <c r="AB253" s="56"/>
      <c r="AC253" s="28"/>
      <c r="AD253" s="41"/>
    </row>
    <row r="254" ht="20.25" customHeight="1">
      <c r="A254" s="41"/>
      <c r="B254" s="41"/>
      <c r="C254" s="41"/>
      <c r="D254" s="41"/>
      <c r="E254" s="41"/>
      <c r="F254" s="41"/>
      <c r="G254" s="51"/>
      <c r="H254" s="41"/>
      <c r="I254" s="41"/>
      <c r="J254" s="41"/>
      <c r="K254" s="41"/>
      <c r="L254" s="55"/>
      <c r="M254" s="55"/>
      <c r="N254" s="55"/>
      <c r="O254" s="55"/>
      <c r="P254" s="41"/>
      <c r="Q254" s="55"/>
      <c r="R254" s="51"/>
      <c r="S254" s="41"/>
      <c r="T254" s="41"/>
      <c r="U254" s="41"/>
      <c r="V254" s="41"/>
      <c r="W254" s="41"/>
      <c r="X254" s="41"/>
      <c r="Y254" s="41"/>
      <c r="Z254" s="41"/>
      <c r="AA254" s="56"/>
      <c r="AB254" s="56"/>
      <c r="AC254" s="28"/>
      <c r="AD254" s="41"/>
    </row>
    <row r="255" ht="20.25" customHeight="1">
      <c r="A255" s="41"/>
      <c r="B255" s="41"/>
      <c r="C255" s="41"/>
      <c r="D255" s="41"/>
      <c r="E255" s="41"/>
      <c r="F255" s="41"/>
      <c r="G255" s="51"/>
      <c r="H255" s="41"/>
      <c r="I255" s="41"/>
      <c r="J255" s="41"/>
      <c r="K255" s="41"/>
      <c r="L255" s="55"/>
      <c r="M255" s="55"/>
      <c r="N255" s="55"/>
      <c r="O255" s="55"/>
      <c r="P255" s="41"/>
      <c r="Q255" s="55"/>
      <c r="R255" s="51"/>
      <c r="S255" s="41"/>
      <c r="T255" s="41"/>
      <c r="U255" s="41"/>
      <c r="V255" s="41"/>
      <c r="W255" s="41"/>
      <c r="X255" s="41"/>
      <c r="Y255" s="41"/>
      <c r="Z255" s="41"/>
      <c r="AA255" s="56"/>
      <c r="AB255" s="56"/>
      <c r="AC255" s="28"/>
      <c r="AD255" s="41"/>
    </row>
    <row r="256" ht="20.25" customHeight="1">
      <c r="A256" s="41"/>
      <c r="B256" s="41"/>
      <c r="C256" s="41"/>
      <c r="D256" s="41"/>
      <c r="E256" s="41"/>
      <c r="F256" s="41"/>
      <c r="G256" s="51"/>
      <c r="H256" s="41"/>
      <c r="I256" s="41"/>
      <c r="J256" s="41"/>
      <c r="K256" s="41"/>
      <c r="L256" s="55"/>
      <c r="M256" s="55"/>
      <c r="N256" s="55"/>
      <c r="O256" s="55"/>
      <c r="P256" s="41"/>
      <c r="Q256" s="55"/>
      <c r="R256" s="51"/>
      <c r="S256" s="41"/>
      <c r="T256" s="41"/>
      <c r="U256" s="41"/>
      <c r="V256" s="41"/>
      <c r="W256" s="41"/>
      <c r="X256" s="41"/>
      <c r="Y256" s="41"/>
      <c r="Z256" s="41"/>
      <c r="AA256" s="56"/>
      <c r="AB256" s="56"/>
      <c r="AC256" s="28"/>
      <c r="AD256" s="41"/>
    </row>
    <row r="257" ht="20.25" customHeight="1">
      <c r="A257" s="41"/>
      <c r="B257" s="41"/>
      <c r="C257" s="41"/>
      <c r="D257" s="41"/>
      <c r="E257" s="41"/>
      <c r="F257" s="41"/>
      <c r="G257" s="51"/>
      <c r="H257" s="41"/>
      <c r="I257" s="41"/>
      <c r="J257" s="41"/>
      <c r="K257" s="41"/>
      <c r="L257" s="55"/>
      <c r="M257" s="55"/>
      <c r="N257" s="55"/>
      <c r="O257" s="55"/>
      <c r="P257" s="41"/>
      <c r="Q257" s="55"/>
      <c r="R257" s="51"/>
      <c r="S257" s="41"/>
      <c r="T257" s="41"/>
      <c r="U257" s="41"/>
      <c r="V257" s="41"/>
      <c r="W257" s="41"/>
      <c r="X257" s="41"/>
      <c r="Y257" s="41"/>
      <c r="Z257" s="41"/>
      <c r="AA257" s="56"/>
      <c r="AB257" s="56"/>
      <c r="AC257" s="28"/>
      <c r="AD257" s="41"/>
    </row>
    <row r="258" ht="20.25" customHeight="1">
      <c r="A258" s="41"/>
      <c r="B258" s="41"/>
      <c r="C258" s="41"/>
      <c r="D258" s="41"/>
      <c r="E258" s="41"/>
      <c r="F258" s="41"/>
      <c r="G258" s="51"/>
      <c r="H258" s="41"/>
      <c r="I258" s="41"/>
      <c r="J258" s="41"/>
      <c r="K258" s="41"/>
      <c r="L258" s="55"/>
      <c r="M258" s="55"/>
      <c r="N258" s="55"/>
      <c r="O258" s="55"/>
      <c r="P258" s="41"/>
      <c r="Q258" s="55"/>
      <c r="R258" s="51"/>
      <c r="S258" s="41"/>
      <c r="T258" s="41"/>
      <c r="U258" s="41"/>
      <c r="V258" s="41"/>
      <c r="W258" s="41"/>
      <c r="X258" s="41"/>
      <c r="Y258" s="41"/>
      <c r="Z258" s="41"/>
      <c r="AA258" s="56"/>
      <c r="AB258" s="56"/>
      <c r="AC258" s="28"/>
      <c r="AD258" s="41"/>
    </row>
    <row r="259" ht="20.25" customHeight="1">
      <c r="A259" s="41"/>
      <c r="B259" s="41"/>
      <c r="C259" s="41"/>
      <c r="D259" s="41"/>
      <c r="E259" s="41"/>
      <c r="F259" s="41"/>
      <c r="G259" s="51"/>
      <c r="H259" s="41"/>
      <c r="I259" s="41"/>
      <c r="J259" s="41"/>
      <c r="K259" s="41"/>
      <c r="L259" s="55"/>
      <c r="M259" s="55"/>
      <c r="N259" s="55"/>
      <c r="O259" s="55"/>
      <c r="P259" s="41"/>
      <c r="Q259" s="55"/>
      <c r="R259" s="51"/>
      <c r="S259" s="41"/>
      <c r="T259" s="41"/>
      <c r="U259" s="41"/>
      <c r="V259" s="41"/>
      <c r="W259" s="41"/>
      <c r="X259" s="41"/>
      <c r="Y259" s="41"/>
      <c r="Z259" s="41"/>
      <c r="AA259" s="56"/>
      <c r="AB259" s="56"/>
      <c r="AC259" s="28"/>
      <c r="AD259" s="41"/>
    </row>
    <row r="260" ht="20.25" customHeight="1">
      <c r="A260" s="41"/>
      <c r="B260" s="41"/>
      <c r="C260" s="41"/>
      <c r="D260" s="41"/>
      <c r="E260" s="41"/>
      <c r="F260" s="41"/>
      <c r="G260" s="51"/>
      <c r="H260" s="41"/>
      <c r="I260" s="41"/>
      <c r="J260" s="41"/>
      <c r="K260" s="41"/>
      <c r="L260" s="55"/>
      <c r="M260" s="55"/>
      <c r="N260" s="55"/>
      <c r="O260" s="55"/>
      <c r="P260" s="41"/>
      <c r="Q260" s="55"/>
      <c r="R260" s="51"/>
      <c r="S260" s="41"/>
      <c r="T260" s="41"/>
      <c r="U260" s="41"/>
      <c r="V260" s="41"/>
      <c r="W260" s="41"/>
      <c r="X260" s="41"/>
      <c r="Y260" s="41"/>
      <c r="Z260" s="41"/>
      <c r="AA260" s="56"/>
      <c r="AB260" s="56"/>
      <c r="AC260" s="28"/>
      <c r="AD260" s="41"/>
    </row>
    <row r="261" ht="20.25" customHeight="1">
      <c r="A261" s="41"/>
      <c r="B261" s="41"/>
      <c r="C261" s="41"/>
      <c r="D261" s="41"/>
      <c r="E261" s="41"/>
      <c r="F261" s="41"/>
      <c r="G261" s="51"/>
      <c r="H261" s="41"/>
      <c r="I261" s="41"/>
      <c r="J261" s="41"/>
      <c r="K261" s="41"/>
      <c r="L261" s="55"/>
      <c r="M261" s="55"/>
      <c r="N261" s="55"/>
      <c r="O261" s="55"/>
      <c r="P261" s="41"/>
      <c r="Q261" s="55"/>
      <c r="R261" s="51"/>
      <c r="S261" s="41"/>
      <c r="T261" s="41"/>
      <c r="U261" s="41"/>
      <c r="V261" s="41"/>
      <c r="W261" s="41"/>
      <c r="X261" s="41"/>
      <c r="Y261" s="41"/>
      <c r="Z261" s="41"/>
      <c r="AA261" s="56"/>
      <c r="AB261" s="56"/>
      <c r="AC261" s="28"/>
      <c r="AD261" s="41"/>
    </row>
    <row r="262" ht="20.25" customHeight="1">
      <c r="A262" s="41"/>
      <c r="B262" s="41"/>
      <c r="C262" s="41"/>
      <c r="D262" s="41"/>
      <c r="E262" s="41"/>
      <c r="F262" s="41"/>
      <c r="G262" s="51"/>
      <c r="H262" s="41"/>
      <c r="I262" s="41"/>
      <c r="J262" s="41"/>
      <c r="K262" s="41"/>
      <c r="L262" s="55"/>
      <c r="M262" s="55"/>
      <c r="N262" s="55"/>
      <c r="O262" s="55"/>
      <c r="P262" s="41"/>
      <c r="Q262" s="55"/>
      <c r="R262" s="51"/>
      <c r="S262" s="41"/>
      <c r="T262" s="41"/>
      <c r="U262" s="41"/>
      <c r="V262" s="41"/>
      <c r="W262" s="41"/>
      <c r="X262" s="41"/>
      <c r="Y262" s="41"/>
      <c r="Z262" s="41"/>
      <c r="AA262" s="56"/>
      <c r="AB262" s="56"/>
      <c r="AC262" s="28"/>
      <c r="AD262" s="41"/>
    </row>
    <row r="263" ht="20.25" customHeight="1">
      <c r="A263" s="41"/>
      <c r="B263" s="41"/>
      <c r="C263" s="41"/>
      <c r="D263" s="41"/>
      <c r="E263" s="41"/>
      <c r="F263" s="41"/>
      <c r="G263" s="51"/>
      <c r="H263" s="41"/>
      <c r="I263" s="41"/>
      <c r="J263" s="41"/>
      <c r="K263" s="41"/>
      <c r="L263" s="55"/>
      <c r="M263" s="55"/>
      <c r="N263" s="55"/>
      <c r="O263" s="55"/>
      <c r="P263" s="41"/>
      <c r="Q263" s="55"/>
      <c r="R263" s="51"/>
      <c r="S263" s="41"/>
      <c r="T263" s="41"/>
      <c r="U263" s="41"/>
      <c r="V263" s="41"/>
      <c r="W263" s="41"/>
      <c r="X263" s="41"/>
      <c r="Y263" s="41"/>
      <c r="Z263" s="41"/>
      <c r="AA263" s="56"/>
      <c r="AB263" s="56"/>
      <c r="AC263" s="28"/>
      <c r="AD263" s="41"/>
    </row>
    <row r="264" ht="20.25" customHeight="1">
      <c r="A264" s="41"/>
      <c r="B264" s="41"/>
      <c r="C264" s="41"/>
      <c r="D264" s="41"/>
      <c r="E264" s="41"/>
      <c r="F264" s="41"/>
      <c r="G264" s="51"/>
      <c r="H264" s="41"/>
      <c r="I264" s="41"/>
      <c r="J264" s="41"/>
      <c r="K264" s="41"/>
      <c r="L264" s="55"/>
      <c r="M264" s="55"/>
      <c r="N264" s="55"/>
      <c r="O264" s="55"/>
      <c r="P264" s="41"/>
      <c r="Q264" s="55"/>
      <c r="R264" s="51"/>
      <c r="S264" s="41"/>
      <c r="T264" s="41"/>
      <c r="U264" s="41"/>
      <c r="V264" s="41"/>
      <c r="W264" s="41"/>
      <c r="X264" s="41"/>
      <c r="Y264" s="41"/>
      <c r="Z264" s="41"/>
      <c r="AA264" s="56"/>
      <c r="AB264" s="56"/>
      <c r="AC264" s="28"/>
      <c r="AD264" s="41"/>
    </row>
    <row r="265" ht="20.25" customHeight="1">
      <c r="A265" s="41"/>
      <c r="B265" s="41"/>
      <c r="C265" s="41"/>
      <c r="D265" s="41"/>
      <c r="E265" s="41"/>
      <c r="F265" s="41"/>
      <c r="G265" s="51"/>
      <c r="H265" s="41"/>
      <c r="I265" s="41"/>
      <c r="J265" s="41"/>
      <c r="K265" s="41"/>
      <c r="L265" s="55"/>
      <c r="M265" s="55"/>
      <c r="N265" s="55"/>
      <c r="O265" s="55"/>
      <c r="P265" s="41"/>
      <c r="Q265" s="55"/>
      <c r="R265" s="51"/>
      <c r="S265" s="41"/>
      <c r="T265" s="41"/>
      <c r="U265" s="41"/>
      <c r="V265" s="41"/>
      <c r="W265" s="41"/>
      <c r="X265" s="41"/>
      <c r="Y265" s="41"/>
      <c r="Z265" s="41"/>
      <c r="AA265" s="56"/>
      <c r="AB265" s="56"/>
      <c r="AC265" s="28"/>
      <c r="AD265" s="41"/>
    </row>
    <row r="266" ht="20.25" customHeight="1">
      <c r="A266" s="41"/>
      <c r="B266" s="41"/>
      <c r="C266" s="41"/>
      <c r="D266" s="41"/>
      <c r="E266" s="41"/>
      <c r="F266" s="41"/>
      <c r="G266" s="51"/>
      <c r="H266" s="41"/>
      <c r="I266" s="41"/>
      <c r="J266" s="41"/>
      <c r="K266" s="41"/>
      <c r="L266" s="55"/>
      <c r="M266" s="55"/>
      <c r="N266" s="55"/>
      <c r="O266" s="55"/>
      <c r="P266" s="41"/>
      <c r="Q266" s="55"/>
      <c r="R266" s="51"/>
      <c r="S266" s="41"/>
      <c r="T266" s="41"/>
      <c r="U266" s="41"/>
      <c r="V266" s="41"/>
      <c r="W266" s="41"/>
      <c r="X266" s="41"/>
      <c r="Y266" s="41"/>
      <c r="Z266" s="41"/>
      <c r="AA266" s="56"/>
      <c r="AB266" s="56"/>
      <c r="AC266" s="28"/>
      <c r="AD266" s="41"/>
    </row>
    <row r="267" ht="20.25" customHeight="1">
      <c r="A267" s="41"/>
      <c r="B267" s="41"/>
      <c r="C267" s="41"/>
      <c r="D267" s="41"/>
      <c r="E267" s="41"/>
      <c r="F267" s="41"/>
      <c r="G267" s="51"/>
      <c r="H267" s="41"/>
      <c r="I267" s="41"/>
      <c r="J267" s="41"/>
      <c r="K267" s="41"/>
      <c r="L267" s="55"/>
      <c r="M267" s="55"/>
      <c r="N267" s="55"/>
      <c r="O267" s="55"/>
      <c r="P267" s="41"/>
      <c r="Q267" s="55"/>
      <c r="R267" s="51"/>
      <c r="S267" s="41"/>
      <c r="T267" s="41"/>
      <c r="U267" s="41"/>
      <c r="V267" s="41"/>
      <c r="W267" s="41"/>
      <c r="X267" s="41"/>
      <c r="Y267" s="41"/>
      <c r="Z267" s="41"/>
      <c r="AA267" s="56"/>
      <c r="AB267" s="56"/>
      <c r="AC267" s="28"/>
      <c r="AD267" s="41"/>
    </row>
    <row r="268" ht="20.25" customHeight="1">
      <c r="A268" s="41"/>
      <c r="B268" s="41"/>
      <c r="C268" s="41"/>
      <c r="D268" s="41"/>
      <c r="E268" s="41"/>
      <c r="F268" s="41"/>
      <c r="G268" s="51"/>
      <c r="H268" s="41"/>
      <c r="I268" s="41"/>
      <c r="J268" s="41"/>
      <c r="K268" s="41"/>
      <c r="L268" s="55"/>
      <c r="M268" s="55"/>
      <c r="N268" s="55"/>
      <c r="O268" s="55"/>
      <c r="P268" s="41"/>
      <c r="Q268" s="55"/>
      <c r="R268" s="51"/>
      <c r="S268" s="41"/>
      <c r="T268" s="41"/>
      <c r="U268" s="41"/>
      <c r="V268" s="41"/>
      <c r="W268" s="41"/>
      <c r="X268" s="41"/>
      <c r="Y268" s="41"/>
      <c r="Z268" s="41"/>
      <c r="AA268" s="56"/>
      <c r="AB268" s="56"/>
      <c r="AC268" s="28"/>
      <c r="AD268" s="41"/>
    </row>
    <row r="269" ht="20.25" customHeight="1">
      <c r="A269" s="41"/>
      <c r="B269" s="41"/>
      <c r="C269" s="41"/>
      <c r="D269" s="41"/>
      <c r="E269" s="41"/>
      <c r="F269" s="41"/>
      <c r="G269" s="51"/>
      <c r="H269" s="41"/>
      <c r="I269" s="41"/>
      <c r="J269" s="41"/>
      <c r="K269" s="41"/>
      <c r="L269" s="55"/>
      <c r="M269" s="55"/>
      <c r="N269" s="55"/>
      <c r="O269" s="55"/>
      <c r="P269" s="41"/>
      <c r="Q269" s="55"/>
      <c r="R269" s="51"/>
      <c r="S269" s="41"/>
      <c r="T269" s="41"/>
      <c r="U269" s="41"/>
      <c r="V269" s="41"/>
      <c r="W269" s="41"/>
      <c r="X269" s="41"/>
      <c r="Y269" s="41"/>
      <c r="Z269" s="41"/>
      <c r="AA269" s="56"/>
      <c r="AB269" s="56"/>
      <c r="AC269" s="28"/>
      <c r="AD269" s="41"/>
    </row>
    <row r="270" ht="20.25" customHeight="1">
      <c r="A270" s="41"/>
      <c r="B270" s="41"/>
      <c r="C270" s="41"/>
      <c r="D270" s="41"/>
      <c r="E270" s="41"/>
      <c r="F270" s="41"/>
      <c r="G270" s="51"/>
      <c r="H270" s="41"/>
      <c r="I270" s="41"/>
      <c r="J270" s="41"/>
      <c r="K270" s="41"/>
      <c r="L270" s="55"/>
      <c r="M270" s="55"/>
      <c r="N270" s="55"/>
      <c r="O270" s="55"/>
      <c r="P270" s="41"/>
      <c r="Q270" s="55"/>
      <c r="R270" s="51"/>
      <c r="S270" s="41"/>
      <c r="T270" s="41"/>
      <c r="U270" s="41"/>
      <c r="V270" s="41"/>
      <c r="W270" s="41"/>
      <c r="X270" s="41"/>
      <c r="Y270" s="41"/>
      <c r="Z270" s="41"/>
      <c r="AA270" s="56"/>
      <c r="AB270" s="56"/>
      <c r="AC270" s="28"/>
      <c r="AD270" s="41"/>
    </row>
    <row r="271" ht="20.25" customHeight="1">
      <c r="A271" s="41"/>
      <c r="B271" s="41"/>
      <c r="C271" s="41"/>
      <c r="D271" s="41"/>
      <c r="E271" s="41"/>
      <c r="F271" s="41"/>
      <c r="G271" s="51"/>
      <c r="H271" s="41"/>
      <c r="I271" s="41"/>
      <c r="J271" s="41"/>
      <c r="K271" s="41"/>
      <c r="L271" s="55"/>
      <c r="M271" s="55"/>
      <c r="N271" s="55"/>
      <c r="O271" s="55"/>
      <c r="P271" s="41"/>
      <c r="Q271" s="55"/>
      <c r="R271" s="51"/>
      <c r="S271" s="41"/>
      <c r="T271" s="41"/>
      <c r="U271" s="41"/>
      <c r="V271" s="41"/>
      <c r="W271" s="41"/>
      <c r="X271" s="41"/>
      <c r="Y271" s="41"/>
      <c r="Z271" s="41"/>
      <c r="AA271" s="56"/>
      <c r="AB271" s="56"/>
      <c r="AC271" s="28"/>
      <c r="AD271" s="41"/>
    </row>
    <row r="272" ht="20.25" customHeight="1">
      <c r="A272" s="41"/>
      <c r="B272" s="41"/>
      <c r="C272" s="41"/>
      <c r="D272" s="41"/>
      <c r="E272" s="41"/>
      <c r="F272" s="41"/>
      <c r="G272" s="51"/>
      <c r="H272" s="41"/>
      <c r="I272" s="41"/>
      <c r="J272" s="41"/>
      <c r="K272" s="41"/>
      <c r="L272" s="55"/>
      <c r="M272" s="55"/>
      <c r="N272" s="55"/>
      <c r="O272" s="55"/>
      <c r="P272" s="41"/>
      <c r="Q272" s="55"/>
      <c r="R272" s="51"/>
      <c r="S272" s="41"/>
      <c r="T272" s="41"/>
      <c r="U272" s="41"/>
      <c r="V272" s="41"/>
      <c r="W272" s="41"/>
      <c r="X272" s="41"/>
      <c r="Y272" s="41"/>
      <c r="Z272" s="41"/>
      <c r="AA272" s="56"/>
      <c r="AB272" s="56"/>
      <c r="AC272" s="28"/>
      <c r="AD272" s="41"/>
    </row>
    <row r="273" ht="20.25" customHeight="1">
      <c r="A273" s="41"/>
      <c r="B273" s="41"/>
      <c r="C273" s="41"/>
      <c r="D273" s="41"/>
      <c r="E273" s="41"/>
      <c r="F273" s="41"/>
      <c r="G273" s="51"/>
      <c r="H273" s="41"/>
      <c r="I273" s="41"/>
      <c r="J273" s="41"/>
      <c r="K273" s="41"/>
      <c r="L273" s="55"/>
      <c r="M273" s="55"/>
      <c r="N273" s="55"/>
      <c r="O273" s="55"/>
      <c r="P273" s="41"/>
      <c r="Q273" s="55"/>
      <c r="R273" s="51"/>
      <c r="S273" s="41"/>
      <c r="T273" s="41"/>
      <c r="U273" s="41"/>
      <c r="V273" s="41"/>
      <c r="W273" s="41"/>
      <c r="X273" s="41"/>
      <c r="Y273" s="41"/>
      <c r="Z273" s="41"/>
      <c r="AA273" s="56"/>
      <c r="AB273" s="56"/>
      <c r="AC273" s="28"/>
      <c r="AD273" s="41"/>
    </row>
    <row r="274" ht="20.25" customHeight="1">
      <c r="A274" s="41"/>
      <c r="B274" s="41"/>
      <c r="C274" s="41"/>
      <c r="D274" s="41"/>
      <c r="E274" s="41"/>
      <c r="F274" s="41"/>
      <c r="G274" s="51"/>
      <c r="H274" s="41"/>
      <c r="I274" s="41"/>
      <c r="J274" s="41"/>
      <c r="K274" s="41"/>
      <c r="L274" s="55"/>
      <c r="M274" s="55"/>
      <c r="N274" s="55"/>
      <c r="O274" s="55"/>
      <c r="P274" s="41"/>
      <c r="Q274" s="55"/>
      <c r="R274" s="51"/>
      <c r="S274" s="41"/>
      <c r="T274" s="41"/>
      <c r="U274" s="41"/>
      <c r="V274" s="41"/>
      <c r="W274" s="41"/>
      <c r="X274" s="41"/>
      <c r="Y274" s="41"/>
      <c r="Z274" s="41"/>
      <c r="AA274" s="56"/>
      <c r="AB274" s="56"/>
      <c r="AC274" s="28"/>
      <c r="AD274" s="41"/>
    </row>
    <row r="275" ht="20.25" customHeight="1">
      <c r="A275" s="41"/>
      <c r="B275" s="41"/>
      <c r="C275" s="41"/>
      <c r="D275" s="41"/>
      <c r="E275" s="41"/>
      <c r="F275" s="41"/>
      <c r="G275" s="51"/>
      <c r="H275" s="41"/>
      <c r="I275" s="41"/>
      <c r="J275" s="41"/>
      <c r="K275" s="41"/>
      <c r="L275" s="55"/>
      <c r="M275" s="55"/>
      <c r="N275" s="55"/>
      <c r="O275" s="55"/>
      <c r="P275" s="41"/>
      <c r="Q275" s="55"/>
      <c r="R275" s="51"/>
      <c r="S275" s="41"/>
      <c r="T275" s="41"/>
      <c r="U275" s="41"/>
      <c r="V275" s="41"/>
      <c r="W275" s="41"/>
      <c r="X275" s="41"/>
      <c r="Y275" s="41"/>
      <c r="Z275" s="41"/>
      <c r="AA275" s="56"/>
      <c r="AB275" s="56"/>
      <c r="AC275" s="28"/>
      <c r="AD275" s="41"/>
    </row>
    <row r="276" ht="20.25" customHeight="1">
      <c r="A276" s="41"/>
      <c r="B276" s="41"/>
      <c r="C276" s="41"/>
      <c r="D276" s="41"/>
      <c r="E276" s="41"/>
      <c r="F276" s="41"/>
      <c r="G276" s="51"/>
      <c r="H276" s="41"/>
      <c r="I276" s="41"/>
      <c r="J276" s="41"/>
      <c r="K276" s="41"/>
      <c r="L276" s="55"/>
      <c r="M276" s="55"/>
      <c r="N276" s="55"/>
      <c r="O276" s="55"/>
      <c r="P276" s="41"/>
      <c r="Q276" s="55"/>
      <c r="R276" s="51"/>
      <c r="S276" s="41"/>
      <c r="T276" s="41"/>
      <c r="U276" s="41"/>
      <c r="V276" s="41"/>
      <c r="W276" s="41"/>
      <c r="X276" s="41"/>
      <c r="Y276" s="41"/>
      <c r="Z276" s="41"/>
      <c r="AA276" s="56"/>
      <c r="AB276" s="56"/>
      <c r="AC276" s="28"/>
      <c r="AD276" s="41"/>
    </row>
    <row r="277" ht="20.25" customHeight="1">
      <c r="A277" s="41"/>
      <c r="B277" s="41"/>
      <c r="C277" s="41"/>
      <c r="D277" s="41"/>
      <c r="E277" s="41"/>
      <c r="F277" s="41"/>
      <c r="G277" s="51"/>
      <c r="H277" s="41"/>
      <c r="I277" s="41"/>
      <c r="J277" s="41"/>
      <c r="K277" s="41"/>
      <c r="L277" s="55"/>
      <c r="M277" s="55"/>
      <c r="N277" s="55"/>
      <c r="O277" s="55"/>
      <c r="P277" s="41"/>
      <c r="Q277" s="55"/>
      <c r="R277" s="51"/>
      <c r="S277" s="41"/>
      <c r="T277" s="41"/>
      <c r="U277" s="41"/>
      <c r="V277" s="41"/>
      <c r="W277" s="41"/>
      <c r="X277" s="41"/>
      <c r="Y277" s="41"/>
      <c r="Z277" s="41"/>
      <c r="AA277" s="56"/>
      <c r="AB277" s="56"/>
      <c r="AC277" s="28"/>
      <c r="AD277" s="41"/>
    </row>
    <row r="278" ht="20.25" customHeight="1">
      <c r="A278" s="41"/>
      <c r="B278" s="41"/>
      <c r="C278" s="41"/>
      <c r="D278" s="41"/>
      <c r="E278" s="41"/>
      <c r="F278" s="41"/>
      <c r="G278" s="51"/>
      <c r="H278" s="41"/>
      <c r="I278" s="41"/>
      <c r="J278" s="41"/>
      <c r="K278" s="41"/>
      <c r="L278" s="55"/>
      <c r="M278" s="55"/>
      <c r="N278" s="55"/>
      <c r="O278" s="55"/>
      <c r="P278" s="41"/>
      <c r="Q278" s="55"/>
      <c r="R278" s="51"/>
      <c r="S278" s="41"/>
      <c r="T278" s="41"/>
      <c r="U278" s="41"/>
      <c r="V278" s="41"/>
      <c r="W278" s="41"/>
      <c r="X278" s="41"/>
      <c r="Y278" s="41"/>
      <c r="Z278" s="41"/>
      <c r="AA278" s="56"/>
      <c r="AB278" s="56"/>
      <c r="AC278" s="28"/>
      <c r="AD278" s="41"/>
    </row>
    <row r="279" ht="20.25" customHeight="1">
      <c r="A279" s="41"/>
      <c r="B279" s="41"/>
      <c r="C279" s="41"/>
      <c r="D279" s="41"/>
      <c r="E279" s="41"/>
      <c r="F279" s="41"/>
      <c r="G279" s="51"/>
      <c r="H279" s="41"/>
      <c r="I279" s="41"/>
      <c r="J279" s="41"/>
      <c r="K279" s="41"/>
      <c r="L279" s="55"/>
      <c r="M279" s="55"/>
      <c r="N279" s="55"/>
      <c r="O279" s="55"/>
      <c r="P279" s="41"/>
      <c r="Q279" s="55"/>
      <c r="R279" s="51"/>
      <c r="S279" s="41"/>
      <c r="T279" s="41"/>
      <c r="U279" s="41"/>
      <c r="V279" s="41"/>
      <c r="W279" s="41"/>
      <c r="X279" s="41"/>
      <c r="Y279" s="41"/>
      <c r="Z279" s="41"/>
      <c r="AA279" s="56"/>
      <c r="AB279" s="56"/>
      <c r="AC279" s="28"/>
      <c r="AD279" s="41"/>
    </row>
    <row r="280" ht="20.25" customHeight="1">
      <c r="A280" s="41"/>
      <c r="B280" s="41"/>
      <c r="C280" s="41"/>
      <c r="D280" s="41"/>
      <c r="E280" s="41"/>
      <c r="F280" s="41"/>
      <c r="G280" s="51"/>
      <c r="H280" s="41"/>
      <c r="I280" s="41"/>
      <c r="J280" s="41"/>
      <c r="K280" s="41"/>
      <c r="L280" s="55"/>
      <c r="M280" s="55"/>
      <c r="N280" s="55"/>
      <c r="O280" s="55"/>
      <c r="P280" s="41"/>
      <c r="Q280" s="55"/>
      <c r="R280" s="51"/>
      <c r="S280" s="41"/>
      <c r="T280" s="41"/>
      <c r="U280" s="41"/>
      <c r="V280" s="41"/>
      <c r="W280" s="41"/>
      <c r="X280" s="41"/>
      <c r="Y280" s="41"/>
      <c r="Z280" s="41"/>
      <c r="AA280" s="56"/>
      <c r="AB280" s="56"/>
      <c r="AC280" s="28"/>
      <c r="AD280" s="41"/>
    </row>
    <row r="281" ht="20.25" customHeight="1">
      <c r="A281" s="41"/>
      <c r="B281" s="41"/>
      <c r="C281" s="41"/>
      <c r="D281" s="41"/>
      <c r="E281" s="41"/>
      <c r="F281" s="41"/>
      <c r="G281" s="51"/>
      <c r="H281" s="41"/>
      <c r="I281" s="41"/>
      <c r="J281" s="41"/>
      <c r="K281" s="41"/>
      <c r="L281" s="55"/>
      <c r="M281" s="55"/>
      <c r="N281" s="55"/>
      <c r="O281" s="55"/>
      <c r="P281" s="41"/>
      <c r="Q281" s="55"/>
      <c r="R281" s="51"/>
      <c r="S281" s="41"/>
      <c r="T281" s="41"/>
      <c r="U281" s="41"/>
      <c r="V281" s="41"/>
      <c r="W281" s="41"/>
      <c r="X281" s="41"/>
      <c r="Y281" s="41"/>
      <c r="Z281" s="41"/>
      <c r="AA281" s="56"/>
      <c r="AB281" s="56"/>
      <c r="AC281" s="28"/>
      <c r="AD281" s="41"/>
    </row>
    <row r="282" ht="20.25" customHeight="1">
      <c r="A282" s="41"/>
      <c r="B282" s="41"/>
      <c r="C282" s="41"/>
      <c r="D282" s="41"/>
      <c r="E282" s="41"/>
      <c r="F282" s="41"/>
      <c r="G282" s="51"/>
      <c r="H282" s="41"/>
      <c r="I282" s="41"/>
      <c r="J282" s="41"/>
      <c r="K282" s="41"/>
      <c r="L282" s="55"/>
      <c r="M282" s="55"/>
      <c r="N282" s="55"/>
      <c r="O282" s="55"/>
      <c r="P282" s="41"/>
      <c r="Q282" s="55"/>
      <c r="R282" s="51"/>
      <c r="S282" s="41"/>
      <c r="T282" s="41"/>
      <c r="U282" s="41"/>
      <c r="V282" s="41"/>
      <c r="W282" s="41"/>
      <c r="X282" s="41"/>
      <c r="Y282" s="41"/>
      <c r="Z282" s="41"/>
      <c r="AA282" s="56"/>
      <c r="AB282" s="56"/>
      <c r="AC282" s="28"/>
      <c r="AD282" s="41"/>
    </row>
    <row r="283" ht="20.25" customHeight="1">
      <c r="A283" s="41"/>
      <c r="B283" s="41"/>
      <c r="C283" s="41"/>
      <c r="D283" s="41"/>
      <c r="E283" s="41"/>
      <c r="F283" s="41"/>
      <c r="G283" s="51"/>
      <c r="H283" s="41"/>
      <c r="I283" s="41"/>
      <c r="J283" s="41"/>
      <c r="K283" s="41"/>
      <c r="L283" s="55"/>
      <c r="M283" s="55"/>
      <c r="N283" s="55"/>
      <c r="O283" s="55"/>
      <c r="P283" s="41"/>
      <c r="Q283" s="55"/>
      <c r="R283" s="51"/>
      <c r="S283" s="41"/>
      <c r="T283" s="41"/>
      <c r="U283" s="41"/>
      <c r="V283" s="41"/>
      <c r="W283" s="41"/>
      <c r="X283" s="41"/>
      <c r="Y283" s="41"/>
      <c r="Z283" s="41"/>
      <c r="AA283" s="56"/>
      <c r="AB283" s="56"/>
      <c r="AC283" s="28"/>
      <c r="AD283" s="41"/>
    </row>
    <row r="284" ht="20.25" customHeight="1">
      <c r="A284" s="41"/>
      <c r="B284" s="41"/>
      <c r="C284" s="41"/>
      <c r="D284" s="41"/>
      <c r="E284" s="41"/>
      <c r="F284" s="41"/>
      <c r="G284" s="51"/>
      <c r="H284" s="41"/>
      <c r="I284" s="41"/>
      <c r="J284" s="41"/>
      <c r="K284" s="41"/>
      <c r="L284" s="55"/>
      <c r="M284" s="55"/>
      <c r="N284" s="55"/>
      <c r="O284" s="55"/>
      <c r="P284" s="41"/>
      <c r="Q284" s="55"/>
      <c r="R284" s="51"/>
      <c r="S284" s="41"/>
      <c r="T284" s="41"/>
      <c r="U284" s="41"/>
      <c r="V284" s="41"/>
      <c r="W284" s="41"/>
      <c r="X284" s="41"/>
      <c r="Y284" s="41"/>
      <c r="Z284" s="41"/>
      <c r="AA284" s="56"/>
      <c r="AB284" s="56"/>
      <c r="AC284" s="28"/>
      <c r="AD284" s="41"/>
    </row>
    <row r="285" ht="20.25" customHeight="1">
      <c r="A285" s="41"/>
      <c r="B285" s="41"/>
      <c r="C285" s="41"/>
      <c r="D285" s="41"/>
      <c r="E285" s="41"/>
      <c r="F285" s="41"/>
      <c r="G285" s="51"/>
      <c r="H285" s="41"/>
      <c r="I285" s="41"/>
      <c r="J285" s="41"/>
      <c r="K285" s="41"/>
      <c r="L285" s="55"/>
      <c r="M285" s="55"/>
      <c r="N285" s="55"/>
      <c r="O285" s="55"/>
      <c r="P285" s="41"/>
      <c r="Q285" s="55"/>
      <c r="R285" s="51"/>
      <c r="S285" s="41"/>
      <c r="T285" s="41"/>
      <c r="U285" s="41"/>
      <c r="V285" s="41"/>
      <c r="W285" s="41"/>
      <c r="X285" s="41"/>
      <c r="Y285" s="41"/>
      <c r="Z285" s="41"/>
      <c r="AA285" s="56"/>
      <c r="AB285" s="56"/>
      <c r="AC285" s="28"/>
      <c r="AD285" s="41"/>
    </row>
    <row r="286" ht="20.25" customHeight="1">
      <c r="A286" s="41"/>
      <c r="B286" s="41"/>
      <c r="C286" s="41"/>
      <c r="D286" s="41"/>
      <c r="E286" s="41"/>
      <c r="F286" s="41"/>
      <c r="G286" s="51"/>
      <c r="H286" s="41"/>
      <c r="I286" s="41"/>
      <c r="J286" s="41"/>
      <c r="K286" s="41"/>
      <c r="L286" s="55"/>
      <c r="M286" s="55"/>
      <c r="N286" s="55"/>
      <c r="O286" s="55"/>
      <c r="P286" s="41"/>
      <c r="Q286" s="55"/>
      <c r="R286" s="51"/>
      <c r="S286" s="41"/>
      <c r="T286" s="41"/>
      <c r="U286" s="41"/>
      <c r="V286" s="41"/>
      <c r="W286" s="41"/>
      <c r="X286" s="41"/>
      <c r="Y286" s="41"/>
      <c r="Z286" s="41"/>
      <c r="AA286" s="56"/>
      <c r="AB286" s="56"/>
      <c r="AC286" s="28"/>
      <c r="AD286" s="41"/>
    </row>
    <row r="287" ht="20.25" customHeight="1">
      <c r="A287" s="41"/>
      <c r="B287" s="41"/>
      <c r="C287" s="41"/>
      <c r="D287" s="41"/>
      <c r="E287" s="41"/>
      <c r="F287" s="41"/>
      <c r="G287" s="51"/>
      <c r="H287" s="41"/>
      <c r="I287" s="41"/>
      <c r="J287" s="41"/>
      <c r="K287" s="41"/>
      <c r="L287" s="55"/>
      <c r="M287" s="55"/>
      <c r="N287" s="55"/>
      <c r="O287" s="55"/>
      <c r="P287" s="41"/>
      <c r="Q287" s="55"/>
      <c r="R287" s="51"/>
      <c r="S287" s="41"/>
      <c r="T287" s="41"/>
      <c r="U287" s="41"/>
      <c r="V287" s="41"/>
      <c r="W287" s="41"/>
      <c r="X287" s="41"/>
      <c r="Y287" s="41"/>
      <c r="Z287" s="41"/>
      <c r="AA287" s="56"/>
      <c r="AB287" s="56"/>
      <c r="AC287" s="28"/>
      <c r="AD287" s="41"/>
    </row>
    <row r="288" ht="20.25" customHeight="1">
      <c r="A288" s="41"/>
      <c r="B288" s="41"/>
      <c r="C288" s="41"/>
      <c r="D288" s="41"/>
      <c r="E288" s="41"/>
      <c r="F288" s="41"/>
      <c r="G288" s="51"/>
      <c r="H288" s="41"/>
      <c r="I288" s="41"/>
      <c r="J288" s="41"/>
      <c r="K288" s="41"/>
      <c r="L288" s="55"/>
      <c r="M288" s="55"/>
      <c r="N288" s="55"/>
      <c r="O288" s="55"/>
      <c r="P288" s="41"/>
      <c r="Q288" s="55"/>
      <c r="R288" s="51"/>
      <c r="S288" s="41"/>
      <c r="T288" s="41"/>
      <c r="U288" s="41"/>
      <c r="V288" s="41"/>
      <c r="W288" s="41"/>
      <c r="X288" s="41"/>
      <c r="Y288" s="41"/>
      <c r="Z288" s="41"/>
      <c r="AA288" s="56"/>
      <c r="AB288" s="56"/>
      <c r="AC288" s="28"/>
      <c r="AD288" s="41"/>
    </row>
    <row r="289" ht="20.25" customHeight="1">
      <c r="A289" s="41"/>
      <c r="B289" s="41"/>
      <c r="C289" s="41"/>
      <c r="D289" s="41"/>
      <c r="E289" s="41"/>
      <c r="F289" s="41"/>
      <c r="G289" s="51"/>
      <c r="H289" s="41"/>
      <c r="I289" s="41"/>
      <c r="J289" s="41"/>
      <c r="K289" s="41"/>
      <c r="L289" s="55"/>
      <c r="M289" s="55"/>
      <c r="N289" s="55"/>
      <c r="O289" s="55"/>
      <c r="P289" s="41"/>
      <c r="Q289" s="55"/>
      <c r="R289" s="51"/>
      <c r="S289" s="41"/>
      <c r="T289" s="41"/>
      <c r="U289" s="41"/>
      <c r="V289" s="41"/>
      <c r="W289" s="41"/>
      <c r="X289" s="41"/>
      <c r="Y289" s="41"/>
      <c r="Z289" s="41"/>
      <c r="AA289" s="56"/>
      <c r="AB289" s="56"/>
      <c r="AC289" s="28"/>
      <c r="AD289" s="41"/>
    </row>
    <row r="290" ht="20.25" customHeight="1">
      <c r="A290" s="41"/>
      <c r="B290" s="41"/>
      <c r="C290" s="41"/>
      <c r="D290" s="41"/>
      <c r="E290" s="41"/>
      <c r="F290" s="41"/>
      <c r="G290" s="51"/>
      <c r="H290" s="41"/>
      <c r="I290" s="41"/>
      <c r="J290" s="41"/>
      <c r="K290" s="41"/>
      <c r="L290" s="55"/>
      <c r="M290" s="55"/>
      <c r="N290" s="55"/>
      <c r="O290" s="55"/>
      <c r="P290" s="41"/>
      <c r="Q290" s="55"/>
      <c r="R290" s="51"/>
      <c r="S290" s="41"/>
      <c r="T290" s="41"/>
      <c r="U290" s="41"/>
      <c r="V290" s="41"/>
      <c r="W290" s="41"/>
      <c r="X290" s="41"/>
      <c r="Y290" s="41"/>
      <c r="Z290" s="41"/>
      <c r="AA290" s="56"/>
      <c r="AB290" s="56"/>
      <c r="AC290" s="28"/>
      <c r="AD290" s="41"/>
    </row>
    <row r="291" ht="20.25" customHeight="1">
      <c r="A291" s="41"/>
      <c r="B291" s="41"/>
      <c r="C291" s="41"/>
      <c r="D291" s="41"/>
      <c r="E291" s="41"/>
      <c r="F291" s="41"/>
      <c r="G291" s="51"/>
      <c r="H291" s="41"/>
      <c r="I291" s="41"/>
      <c r="J291" s="41"/>
      <c r="K291" s="41"/>
      <c r="L291" s="55"/>
      <c r="M291" s="55"/>
      <c r="N291" s="55"/>
      <c r="O291" s="55"/>
      <c r="P291" s="41"/>
      <c r="Q291" s="55"/>
      <c r="R291" s="51"/>
      <c r="S291" s="41"/>
      <c r="T291" s="41"/>
      <c r="U291" s="41"/>
      <c r="V291" s="41"/>
      <c r="W291" s="41"/>
      <c r="X291" s="41"/>
      <c r="Y291" s="41"/>
      <c r="Z291" s="41"/>
      <c r="AA291" s="56"/>
      <c r="AB291" s="56"/>
      <c r="AC291" s="28"/>
      <c r="AD291" s="41"/>
    </row>
    <row r="292" ht="20.25" customHeight="1">
      <c r="A292" s="41"/>
      <c r="B292" s="41"/>
      <c r="C292" s="41"/>
      <c r="D292" s="41"/>
      <c r="E292" s="41"/>
      <c r="F292" s="41"/>
      <c r="G292" s="51"/>
      <c r="H292" s="41"/>
      <c r="I292" s="41"/>
      <c r="J292" s="41"/>
      <c r="K292" s="41"/>
      <c r="L292" s="55"/>
      <c r="M292" s="55"/>
      <c r="N292" s="55"/>
      <c r="O292" s="55"/>
      <c r="P292" s="41"/>
      <c r="Q292" s="55"/>
      <c r="R292" s="51"/>
      <c r="S292" s="41"/>
      <c r="T292" s="41"/>
      <c r="U292" s="41"/>
      <c r="V292" s="41"/>
      <c r="W292" s="41"/>
      <c r="X292" s="41"/>
      <c r="Y292" s="41"/>
      <c r="Z292" s="41"/>
      <c r="AA292" s="56"/>
      <c r="AB292" s="56"/>
      <c r="AC292" s="28"/>
      <c r="AD292" s="41"/>
    </row>
    <row r="293" ht="20.25" customHeight="1">
      <c r="A293" s="41"/>
      <c r="B293" s="41"/>
      <c r="C293" s="41"/>
      <c r="D293" s="41"/>
      <c r="E293" s="41"/>
      <c r="F293" s="41"/>
      <c r="G293" s="51"/>
      <c r="H293" s="41"/>
      <c r="I293" s="41"/>
      <c r="J293" s="41"/>
      <c r="K293" s="41"/>
      <c r="L293" s="55"/>
      <c r="M293" s="55"/>
      <c r="N293" s="55"/>
      <c r="O293" s="55"/>
      <c r="P293" s="41"/>
      <c r="Q293" s="55"/>
      <c r="R293" s="51"/>
      <c r="S293" s="41"/>
      <c r="T293" s="41"/>
      <c r="U293" s="41"/>
      <c r="V293" s="41"/>
      <c r="W293" s="41"/>
      <c r="X293" s="41"/>
      <c r="Y293" s="41"/>
      <c r="Z293" s="41"/>
      <c r="AA293" s="56"/>
      <c r="AB293" s="56"/>
      <c r="AC293" s="28"/>
      <c r="AD293" s="41"/>
    </row>
    <row r="294" ht="20.25" customHeight="1">
      <c r="A294" s="41"/>
      <c r="B294" s="41"/>
      <c r="C294" s="41"/>
      <c r="D294" s="41"/>
      <c r="E294" s="41"/>
      <c r="F294" s="41"/>
      <c r="G294" s="51"/>
      <c r="H294" s="41"/>
      <c r="I294" s="41"/>
      <c r="J294" s="41"/>
      <c r="K294" s="41"/>
      <c r="L294" s="55"/>
      <c r="M294" s="55"/>
      <c r="N294" s="55"/>
      <c r="O294" s="55"/>
      <c r="P294" s="41"/>
      <c r="Q294" s="55"/>
      <c r="R294" s="51"/>
      <c r="S294" s="41"/>
      <c r="T294" s="41"/>
      <c r="U294" s="41"/>
      <c r="V294" s="41"/>
      <c r="W294" s="41"/>
      <c r="X294" s="41"/>
      <c r="Y294" s="41"/>
      <c r="Z294" s="41"/>
      <c r="AA294" s="56"/>
      <c r="AB294" s="56"/>
      <c r="AC294" s="28"/>
      <c r="AD294" s="41"/>
    </row>
    <row r="295" ht="20.25" customHeight="1">
      <c r="A295" s="41"/>
      <c r="B295" s="41"/>
      <c r="C295" s="41"/>
      <c r="D295" s="41"/>
      <c r="E295" s="41"/>
      <c r="F295" s="41"/>
      <c r="G295" s="51"/>
      <c r="H295" s="41"/>
      <c r="I295" s="41"/>
      <c r="J295" s="41"/>
      <c r="K295" s="41"/>
      <c r="L295" s="55"/>
      <c r="M295" s="55"/>
      <c r="N295" s="55"/>
      <c r="O295" s="55"/>
      <c r="P295" s="41"/>
      <c r="Q295" s="55"/>
      <c r="R295" s="51"/>
      <c r="S295" s="41"/>
      <c r="T295" s="41"/>
      <c r="U295" s="41"/>
      <c r="V295" s="41"/>
      <c r="W295" s="41"/>
      <c r="X295" s="41"/>
      <c r="Y295" s="41"/>
      <c r="Z295" s="41"/>
      <c r="AA295" s="56"/>
      <c r="AB295" s="56"/>
      <c r="AC295" s="28"/>
      <c r="AD295" s="41"/>
    </row>
    <row r="296" ht="20.25" customHeight="1">
      <c r="A296" s="41"/>
      <c r="B296" s="41"/>
      <c r="C296" s="41"/>
      <c r="D296" s="41"/>
      <c r="E296" s="41"/>
      <c r="F296" s="41"/>
      <c r="G296" s="51"/>
      <c r="H296" s="41"/>
      <c r="I296" s="41"/>
      <c r="J296" s="41"/>
      <c r="K296" s="41"/>
      <c r="L296" s="55"/>
      <c r="M296" s="55"/>
      <c r="N296" s="55"/>
      <c r="O296" s="55"/>
      <c r="P296" s="41"/>
      <c r="Q296" s="55"/>
      <c r="R296" s="51"/>
      <c r="S296" s="41"/>
      <c r="T296" s="41"/>
      <c r="U296" s="41"/>
      <c r="V296" s="41"/>
      <c r="W296" s="41"/>
      <c r="X296" s="41"/>
      <c r="Y296" s="41"/>
      <c r="Z296" s="41"/>
      <c r="AA296" s="56"/>
      <c r="AB296" s="56"/>
      <c r="AC296" s="28"/>
      <c r="AD296" s="41"/>
    </row>
    <row r="297" ht="20.25" customHeight="1">
      <c r="A297" s="41"/>
      <c r="B297" s="41"/>
      <c r="C297" s="41"/>
      <c r="D297" s="41"/>
      <c r="E297" s="41"/>
      <c r="F297" s="41"/>
      <c r="G297" s="51"/>
      <c r="H297" s="41"/>
      <c r="I297" s="41"/>
      <c r="J297" s="41"/>
      <c r="K297" s="41"/>
      <c r="L297" s="55"/>
      <c r="M297" s="55"/>
      <c r="N297" s="55"/>
      <c r="O297" s="55"/>
      <c r="P297" s="41"/>
      <c r="Q297" s="55"/>
      <c r="R297" s="51"/>
      <c r="S297" s="41"/>
      <c r="T297" s="41"/>
      <c r="U297" s="41"/>
      <c r="V297" s="41"/>
      <c r="W297" s="41"/>
      <c r="X297" s="41"/>
      <c r="Y297" s="41"/>
      <c r="Z297" s="41"/>
      <c r="AA297" s="56"/>
      <c r="AB297" s="56"/>
      <c r="AC297" s="28"/>
      <c r="AD297" s="41"/>
    </row>
    <row r="298" ht="20.25" customHeight="1">
      <c r="A298" s="41"/>
      <c r="B298" s="41"/>
      <c r="C298" s="41"/>
      <c r="D298" s="41"/>
      <c r="E298" s="41"/>
      <c r="F298" s="41"/>
      <c r="G298" s="51"/>
      <c r="H298" s="41"/>
      <c r="I298" s="41"/>
      <c r="J298" s="41"/>
      <c r="K298" s="41"/>
      <c r="L298" s="55"/>
      <c r="M298" s="55"/>
      <c r="N298" s="55"/>
      <c r="O298" s="55"/>
      <c r="P298" s="41"/>
      <c r="Q298" s="55"/>
      <c r="R298" s="51"/>
      <c r="S298" s="41"/>
      <c r="T298" s="41"/>
      <c r="U298" s="41"/>
      <c r="V298" s="41"/>
      <c r="W298" s="41"/>
      <c r="X298" s="41"/>
      <c r="Y298" s="41"/>
      <c r="Z298" s="41"/>
      <c r="AA298" s="56"/>
      <c r="AB298" s="56"/>
      <c r="AC298" s="28"/>
      <c r="AD298" s="41"/>
    </row>
    <row r="299" ht="20.25" customHeight="1">
      <c r="A299" s="41"/>
      <c r="B299" s="41"/>
      <c r="C299" s="41"/>
      <c r="D299" s="41"/>
      <c r="E299" s="41"/>
      <c r="F299" s="41"/>
      <c r="G299" s="51"/>
      <c r="H299" s="41"/>
      <c r="I299" s="41"/>
      <c r="J299" s="41"/>
      <c r="K299" s="41"/>
      <c r="L299" s="55"/>
      <c r="M299" s="55"/>
      <c r="N299" s="55"/>
      <c r="O299" s="55"/>
      <c r="P299" s="41"/>
      <c r="Q299" s="55"/>
      <c r="R299" s="51"/>
      <c r="S299" s="41"/>
      <c r="T299" s="41"/>
      <c r="U299" s="41"/>
      <c r="V299" s="41"/>
      <c r="W299" s="41"/>
      <c r="X299" s="41"/>
      <c r="Y299" s="41"/>
      <c r="Z299" s="41"/>
      <c r="AA299" s="56"/>
      <c r="AB299" s="56"/>
      <c r="AC299" s="28"/>
      <c r="AD299" s="41"/>
    </row>
    <row r="300" ht="20.25" customHeight="1">
      <c r="A300" s="41"/>
      <c r="B300" s="41"/>
      <c r="C300" s="41"/>
      <c r="D300" s="41"/>
      <c r="E300" s="41"/>
      <c r="F300" s="41"/>
      <c r="G300" s="51"/>
      <c r="H300" s="41"/>
      <c r="I300" s="41"/>
      <c r="J300" s="41"/>
      <c r="K300" s="41"/>
      <c r="L300" s="55"/>
      <c r="M300" s="55"/>
      <c r="N300" s="55"/>
      <c r="O300" s="55"/>
      <c r="P300" s="41"/>
      <c r="Q300" s="55"/>
      <c r="R300" s="51"/>
      <c r="S300" s="41"/>
      <c r="T300" s="41"/>
      <c r="U300" s="41"/>
      <c r="V300" s="41"/>
      <c r="W300" s="41"/>
      <c r="X300" s="41"/>
      <c r="Y300" s="41"/>
      <c r="Z300" s="41"/>
      <c r="AA300" s="56"/>
      <c r="AB300" s="56"/>
      <c r="AC300" s="28"/>
      <c r="AD300" s="41"/>
    </row>
    <row r="301" ht="20.25" customHeight="1">
      <c r="A301" s="41"/>
      <c r="B301" s="41"/>
      <c r="C301" s="41"/>
      <c r="D301" s="41"/>
      <c r="E301" s="41"/>
      <c r="F301" s="41"/>
      <c r="G301" s="51"/>
      <c r="H301" s="41"/>
      <c r="I301" s="41"/>
      <c r="J301" s="41"/>
      <c r="K301" s="41"/>
      <c r="L301" s="55"/>
      <c r="M301" s="55"/>
      <c r="N301" s="55"/>
      <c r="O301" s="55"/>
      <c r="P301" s="41"/>
      <c r="Q301" s="55"/>
      <c r="R301" s="51"/>
      <c r="S301" s="41"/>
      <c r="T301" s="41"/>
      <c r="U301" s="41"/>
      <c r="V301" s="41"/>
      <c r="W301" s="41"/>
      <c r="X301" s="41"/>
      <c r="Y301" s="41"/>
      <c r="Z301" s="41"/>
      <c r="AA301" s="56"/>
      <c r="AB301" s="56"/>
      <c r="AC301" s="28"/>
      <c r="AD301" s="41"/>
    </row>
    <row r="302" ht="20.25" customHeight="1">
      <c r="A302" s="41"/>
      <c r="B302" s="41"/>
      <c r="C302" s="41"/>
      <c r="D302" s="41"/>
      <c r="E302" s="41"/>
      <c r="F302" s="41"/>
      <c r="G302" s="51"/>
      <c r="H302" s="41"/>
      <c r="I302" s="41"/>
      <c r="J302" s="41"/>
      <c r="K302" s="41"/>
      <c r="L302" s="55"/>
      <c r="M302" s="55"/>
      <c r="N302" s="55"/>
      <c r="O302" s="55"/>
      <c r="P302" s="41"/>
      <c r="Q302" s="55"/>
      <c r="R302" s="51"/>
      <c r="S302" s="41"/>
      <c r="T302" s="41"/>
      <c r="U302" s="41"/>
      <c r="V302" s="41"/>
      <c r="W302" s="41"/>
      <c r="X302" s="41"/>
      <c r="Y302" s="41"/>
      <c r="Z302" s="41"/>
      <c r="AA302" s="56"/>
      <c r="AB302" s="56"/>
      <c r="AC302" s="28"/>
      <c r="AD302" s="41"/>
    </row>
    <row r="303" ht="20.25" customHeight="1">
      <c r="A303" s="41"/>
      <c r="B303" s="41"/>
      <c r="C303" s="41"/>
      <c r="D303" s="41"/>
      <c r="E303" s="41"/>
      <c r="F303" s="41"/>
      <c r="G303" s="51"/>
      <c r="H303" s="41"/>
      <c r="I303" s="41"/>
      <c r="J303" s="41"/>
      <c r="K303" s="41"/>
      <c r="L303" s="55"/>
      <c r="M303" s="55"/>
      <c r="N303" s="55"/>
      <c r="O303" s="55"/>
      <c r="P303" s="41"/>
      <c r="Q303" s="55"/>
      <c r="R303" s="51"/>
      <c r="S303" s="41"/>
      <c r="T303" s="41"/>
      <c r="U303" s="41"/>
      <c r="V303" s="41"/>
      <c r="W303" s="41"/>
      <c r="X303" s="41"/>
      <c r="Y303" s="41"/>
      <c r="Z303" s="41"/>
      <c r="AA303" s="56"/>
      <c r="AB303" s="56"/>
      <c r="AC303" s="28"/>
      <c r="AD303" s="41"/>
    </row>
    <row r="304" ht="20.25" customHeight="1">
      <c r="A304" s="41"/>
      <c r="B304" s="41"/>
      <c r="C304" s="41"/>
      <c r="D304" s="41"/>
      <c r="E304" s="41"/>
      <c r="F304" s="41"/>
      <c r="G304" s="51"/>
      <c r="H304" s="41"/>
      <c r="I304" s="41"/>
      <c r="J304" s="41"/>
      <c r="K304" s="41"/>
      <c r="L304" s="55"/>
      <c r="M304" s="55"/>
      <c r="N304" s="55"/>
      <c r="O304" s="55"/>
      <c r="P304" s="41"/>
      <c r="Q304" s="55"/>
      <c r="R304" s="51"/>
      <c r="S304" s="41"/>
      <c r="T304" s="41"/>
      <c r="U304" s="41"/>
      <c r="V304" s="41"/>
      <c r="W304" s="41"/>
      <c r="X304" s="41"/>
      <c r="Y304" s="41"/>
      <c r="Z304" s="41"/>
      <c r="AA304" s="56"/>
      <c r="AB304" s="56"/>
      <c r="AC304" s="28"/>
      <c r="AD304" s="41"/>
    </row>
    <row r="305" ht="20.25" customHeight="1">
      <c r="A305" s="41"/>
      <c r="B305" s="41"/>
      <c r="C305" s="41"/>
      <c r="D305" s="41"/>
      <c r="E305" s="41"/>
      <c r="F305" s="41"/>
      <c r="G305" s="51"/>
      <c r="H305" s="41"/>
      <c r="I305" s="41"/>
      <c r="J305" s="41"/>
      <c r="K305" s="41"/>
      <c r="L305" s="55"/>
      <c r="M305" s="55"/>
      <c r="N305" s="55"/>
      <c r="O305" s="55"/>
      <c r="P305" s="41"/>
      <c r="Q305" s="55"/>
      <c r="R305" s="51"/>
      <c r="S305" s="41"/>
      <c r="T305" s="41"/>
      <c r="U305" s="41"/>
      <c r="V305" s="41"/>
      <c r="W305" s="41"/>
      <c r="X305" s="41"/>
      <c r="Y305" s="41"/>
      <c r="Z305" s="41"/>
      <c r="AA305" s="56"/>
      <c r="AB305" s="56"/>
      <c r="AC305" s="28"/>
      <c r="AD305" s="41"/>
    </row>
    <row r="306" ht="20.25" customHeight="1">
      <c r="A306" s="41"/>
      <c r="B306" s="41"/>
      <c r="C306" s="41"/>
      <c r="D306" s="41"/>
      <c r="E306" s="41"/>
      <c r="F306" s="41"/>
      <c r="G306" s="51"/>
      <c r="H306" s="41"/>
      <c r="I306" s="41"/>
      <c r="J306" s="41"/>
      <c r="K306" s="41"/>
      <c r="L306" s="55"/>
      <c r="M306" s="55"/>
      <c r="N306" s="55"/>
      <c r="O306" s="55"/>
      <c r="P306" s="41"/>
      <c r="Q306" s="55"/>
      <c r="R306" s="51"/>
      <c r="S306" s="41"/>
      <c r="T306" s="41"/>
      <c r="U306" s="41"/>
      <c r="V306" s="41"/>
      <c r="W306" s="41"/>
      <c r="X306" s="41"/>
      <c r="Y306" s="41"/>
      <c r="Z306" s="41"/>
      <c r="AA306" s="56"/>
      <c r="AB306" s="56"/>
      <c r="AC306" s="28"/>
      <c r="AD306" s="41"/>
    </row>
    <row r="307" ht="20.25" customHeight="1">
      <c r="A307" s="41"/>
      <c r="B307" s="41"/>
      <c r="C307" s="41"/>
      <c r="D307" s="41"/>
      <c r="E307" s="41"/>
      <c r="F307" s="41"/>
      <c r="G307" s="51"/>
      <c r="H307" s="41"/>
      <c r="I307" s="41"/>
      <c r="J307" s="41"/>
      <c r="K307" s="41"/>
      <c r="L307" s="55"/>
      <c r="M307" s="55"/>
      <c r="N307" s="55"/>
      <c r="O307" s="55"/>
      <c r="P307" s="41"/>
      <c r="Q307" s="55"/>
      <c r="R307" s="51"/>
      <c r="S307" s="41"/>
      <c r="T307" s="41"/>
      <c r="U307" s="41"/>
      <c r="V307" s="41"/>
      <c r="W307" s="41"/>
      <c r="X307" s="41"/>
      <c r="Y307" s="41"/>
      <c r="Z307" s="41"/>
      <c r="AA307" s="56"/>
      <c r="AB307" s="56"/>
      <c r="AC307" s="28"/>
      <c r="AD307" s="41"/>
    </row>
    <row r="308" ht="20.25" customHeight="1">
      <c r="A308" s="41"/>
      <c r="B308" s="41"/>
      <c r="C308" s="41"/>
      <c r="D308" s="41"/>
      <c r="E308" s="41"/>
      <c r="F308" s="41"/>
      <c r="G308" s="51"/>
      <c r="H308" s="41"/>
      <c r="I308" s="41"/>
      <c r="J308" s="41"/>
      <c r="K308" s="41"/>
      <c r="L308" s="55"/>
      <c r="M308" s="55"/>
      <c r="N308" s="55"/>
      <c r="O308" s="55"/>
      <c r="P308" s="41"/>
      <c r="Q308" s="55"/>
      <c r="R308" s="51"/>
      <c r="S308" s="41"/>
      <c r="T308" s="41"/>
      <c r="U308" s="41"/>
      <c r="V308" s="41"/>
      <c r="W308" s="41"/>
      <c r="X308" s="41"/>
      <c r="Y308" s="41"/>
      <c r="Z308" s="41"/>
      <c r="AA308" s="56"/>
      <c r="AB308" s="56"/>
      <c r="AC308" s="28"/>
      <c r="AD308" s="41"/>
    </row>
    <row r="309" ht="20.25" customHeight="1">
      <c r="A309" s="41"/>
      <c r="B309" s="41"/>
      <c r="C309" s="41"/>
      <c r="D309" s="41"/>
      <c r="E309" s="41"/>
      <c r="F309" s="41"/>
      <c r="G309" s="51"/>
      <c r="H309" s="41"/>
      <c r="I309" s="41"/>
      <c r="J309" s="41"/>
      <c r="K309" s="41"/>
      <c r="L309" s="55"/>
      <c r="M309" s="55"/>
      <c r="N309" s="55"/>
      <c r="O309" s="55"/>
      <c r="P309" s="41"/>
      <c r="Q309" s="55"/>
      <c r="R309" s="51"/>
      <c r="S309" s="41"/>
      <c r="T309" s="41"/>
      <c r="U309" s="41"/>
      <c r="V309" s="41"/>
      <c r="W309" s="41"/>
      <c r="X309" s="41"/>
      <c r="Y309" s="41"/>
      <c r="Z309" s="41"/>
      <c r="AA309" s="56"/>
      <c r="AB309" s="56"/>
      <c r="AC309" s="28"/>
      <c r="AD309" s="41"/>
    </row>
    <row r="310" ht="20.25" customHeight="1">
      <c r="A310" s="41"/>
      <c r="B310" s="41"/>
      <c r="C310" s="41"/>
      <c r="D310" s="41"/>
      <c r="E310" s="41"/>
      <c r="F310" s="41"/>
      <c r="G310" s="51"/>
      <c r="H310" s="41"/>
      <c r="I310" s="41"/>
      <c r="J310" s="41"/>
      <c r="K310" s="41"/>
      <c r="L310" s="55"/>
      <c r="M310" s="55"/>
      <c r="N310" s="55"/>
      <c r="O310" s="55"/>
      <c r="P310" s="41"/>
      <c r="Q310" s="55"/>
      <c r="R310" s="51"/>
      <c r="S310" s="41"/>
      <c r="T310" s="41"/>
      <c r="U310" s="41"/>
      <c r="V310" s="41"/>
      <c r="W310" s="41"/>
      <c r="X310" s="41"/>
      <c r="Y310" s="41"/>
      <c r="Z310" s="41"/>
      <c r="AA310" s="56"/>
      <c r="AB310" s="56"/>
      <c r="AC310" s="28"/>
      <c r="AD310" s="41"/>
    </row>
    <row r="311" ht="20.25" customHeight="1">
      <c r="A311" s="41"/>
      <c r="B311" s="41"/>
      <c r="C311" s="41"/>
      <c r="D311" s="41"/>
      <c r="E311" s="41"/>
      <c r="F311" s="41"/>
      <c r="G311" s="51"/>
      <c r="H311" s="41"/>
      <c r="I311" s="41"/>
      <c r="J311" s="41"/>
      <c r="K311" s="41"/>
      <c r="L311" s="55"/>
      <c r="M311" s="55"/>
      <c r="N311" s="55"/>
      <c r="O311" s="55"/>
      <c r="P311" s="41"/>
      <c r="Q311" s="55"/>
      <c r="R311" s="51"/>
      <c r="S311" s="41"/>
      <c r="T311" s="41"/>
      <c r="U311" s="41"/>
      <c r="V311" s="41"/>
      <c r="W311" s="41"/>
      <c r="X311" s="41"/>
      <c r="Y311" s="41"/>
      <c r="Z311" s="41"/>
      <c r="AA311" s="56"/>
      <c r="AB311" s="56"/>
      <c r="AC311" s="28"/>
      <c r="AD311" s="41"/>
    </row>
    <row r="312" ht="20.25" customHeight="1">
      <c r="A312" s="41"/>
      <c r="B312" s="41"/>
      <c r="C312" s="41"/>
      <c r="D312" s="41"/>
      <c r="E312" s="41"/>
      <c r="F312" s="41"/>
      <c r="G312" s="51"/>
      <c r="H312" s="41"/>
      <c r="I312" s="41"/>
      <c r="J312" s="41"/>
      <c r="K312" s="41"/>
      <c r="L312" s="55"/>
      <c r="M312" s="55"/>
      <c r="N312" s="55"/>
      <c r="O312" s="55"/>
      <c r="P312" s="41"/>
      <c r="Q312" s="55"/>
      <c r="R312" s="51"/>
      <c r="S312" s="41"/>
      <c r="T312" s="41"/>
      <c r="U312" s="41"/>
      <c r="V312" s="41"/>
      <c r="W312" s="41"/>
      <c r="X312" s="41"/>
      <c r="Y312" s="41"/>
      <c r="Z312" s="41"/>
      <c r="AA312" s="56"/>
      <c r="AB312" s="56"/>
      <c r="AC312" s="28"/>
      <c r="AD312" s="41"/>
    </row>
    <row r="313" ht="20.25" customHeight="1">
      <c r="A313" s="41"/>
      <c r="B313" s="41"/>
      <c r="C313" s="41"/>
      <c r="D313" s="41"/>
      <c r="E313" s="41"/>
      <c r="F313" s="41"/>
      <c r="G313" s="51"/>
      <c r="H313" s="41"/>
      <c r="I313" s="41"/>
      <c r="J313" s="41"/>
      <c r="K313" s="41"/>
      <c r="L313" s="55"/>
      <c r="M313" s="55"/>
      <c r="N313" s="55"/>
      <c r="O313" s="55"/>
      <c r="P313" s="41"/>
      <c r="Q313" s="55"/>
      <c r="R313" s="51"/>
      <c r="S313" s="41"/>
      <c r="T313" s="41"/>
      <c r="U313" s="41"/>
      <c r="V313" s="41"/>
      <c r="W313" s="41"/>
      <c r="X313" s="41"/>
      <c r="Y313" s="41"/>
      <c r="Z313" s="41"/>
      <c r="AA313" s="56"/>
      <c r="AB313" s="56"/>
      <c r="AC313" s="28"/>
      <c r="AD313" s="41"/>
    </row>
    <row r="314" ht="20.25" customHeight="1">
      <c r="A314" s="41"/>
      <c r="B314" s="41"/>
      <c r="C314" s="41"/>
      <c r="D314" s="41"/>
      <c r="E314" s="41"/>
      <c r="F314" s="41"/>
      <c r="G314" s="51"/>
      <c r="H314" s="41"/>
      <c r="I314" s="41"/>
      <c r="J314" s="41"/>
      <c r="K314" s="41"/>
      <c r="L314" s="55"/>
      <c r="M314" s="55"/>
      <c r="N314" s="55"/>
      <c r="O314" s="55"/>
      <c r="P314" s="41"/>
      <c r="Q314" s="55"/>
      <c r="R314" s="51"/>
      <c r="S314" s="41"/>
      <c r="T314" s="41"/>
      <c r="U314" s="41"/>
      <c r="V314" s="41"/>
      <c r="W314" s="41"/>
      <c r="X314" s="41"/>
      <c r="Y314" s="41"/>
      <c r="Z314" s="41"/>
      <c r="AA314" s="56"/>
      <c r="AB314" s="56"/>
      <c r="AC314" s="28"/>
      <c r="AD314" s="41"/>
    </row>
    <row r="315" ht="20.25" customHeight="1">
      <c r="A315" s="41"/>
      <c r="B315" s="41"/>
      <c r="C315" s="41"/>
      <c r="D315" s="41"/>
      <c r="E315" s="41"/>
      <c r="F315" s="41"/>
      <c r="G315" s="51"/>
      <c r="H315" s="41"/>
      <c r="I315" s="41"/>
      <c r="J315" s="41"/>
      <c r="K315" s="41"/>
      <c r="L315" s="55"/>
      <c r="M315" s="55"/>
      <c r="N315" s="55"/>
      <c r="O315" s="55"/>
      <c r="P315" s="41"/>
      <c r="Q315" s="55"/>
      <c r="R315" s="51"/>
      <c r="S315" s="41"/>
      <c r="T315" s="41"/>
      <c r="U315" s="41"/>
      <c r="V315" s="41"/>
      <c r="W315" s="41"/>
      <c r="X315" s="41"/>
      <c r="Y315" s="41"/>
      <c r="Z315" s="41"/>
      <c r="AA315" s="56"/>
      <c r="AB315" s="56"/>
      <c r="AC315" s="28"/>
      <c r="AD315" s="41"/>
    </row>
    <row r="316" ht="20.25" customHeight="1">
      <c r="A316" s="41"/>
      <c r="B316" s="41"/>
      <c r="C316" s="41"/>
      <c r="D316" s="41"/>
      <c r="E316" s="41"/>
      <c r="F316" s="41"/>
      <c r="G316" s="51"/>
      <c r="H316" s="41"/>
      <c r="I316" s="41"/>
      <c r="J316" s="41"/>
      <c r="K316" s="41"/>
      <c r="L316" s="55"/>
      <c r="M316" s="55"/>
      <c r="N316" s="55"/>
      <c r="O316" s="55"/>
      <c r="P316" s="41"/>
      <c r="Q316" s="55"/>
      <c r="R316" s="51"/>
      <c r="S316" s="41"/>
      <c r="T316" s="41"/>
      <c r="U316" s="41"/>
      <c r="V316" s="41"/>
      <c r="W316" s="41"/>
      <c r="X316" s="41"/>
      <c r="Y316" s="41"/>
      <c r="Z316" s="41"/>
      <c r="AA316" s="56"/>
      <c r="AB316" s="56"/>
      <c r="AC316" s="28"/>
      <c r="AD316" s="41"/>
    </row>
    <row r="317" ht="20.25" customHeight="1">
      <c r="A317" s="41"/>
      <c r="B317" s="41"/>
      <c r="C317" s="41"/>
      <c r="D317" s="41"/>
      <c r="E317" s="41"/>
      <c r="F317" s="41"/>
      <c r="G317" s="51"/>
      <c r="H317" s="41"/>
      <c r="I317" s="41"/>
      <c r="J317" s="41"/>
      <c r="K317" s="41"/>
      <c r="L317" s="55"/>
      <c r="M317" s="55"/>
      <c r="N317" s="55"/>
      <c r="O317" s="55"/>
      <c r="P317" s="41"/>
      <c r="Q317" s="55"/>
      <c r="R317" s="51"/>
      <c r="S317" s="41"/>
      <c r="T317" s="41"/>
      <c r="U317" s="41"/>
      <c r="V317" s="41"/>
      <c r="W317" s="41"/>
      <c r="X317" s="41"/>
      <c r="Y317" s="41"/>
      <c r="Z317" s="41"/>
      <c r="AA317" s="56"/>
      <c r="AB317" s="56"/>
      <c r="AC317" s="28"/>
      <c r="AD317" s="41"/>
    </row>
    <row r="318" ht="20.25" customHeight="1">
      <c r="A318" s="41"/>
      <c r="B318" s="41"/>
      <c r="C318" s="41"/>
      <c r="D318" s="41"/>
      <c r="E318" s="41"/>
      <c r="F318" s="41"/>
      <c r="G318" s="51"/>
      <c r="H318" s="41"/>
      <c r="I318" s="41"/>
      <c r="J318" s="41"/>
      <c r="K318" s="41"/>
      <c r="L318" s="55"/>
      <c r="M318" s="55"/>
      <c r="N318" s="55"/>
      <c r="O318" s="55"/>
      <c r="P318" s="41"/>
      <c r="Q318" s="55"/>
      <c r="R318" s="51"/>
      <c r="S318" s="41"/>
      <c r="T318" s="41"/>
      <c r="U318" s="41"/>
      <c r="V318" s="41"/>
      <c r="W318" s="41"/>
      <c r="X318" s="41"/>
      <c r="Y318" s="41"/>
      <c r="Z318" s="41"/>
      <c r="AA318" s="56"/>
      <c r="AB318" s="56"/>
      <c r="AC318" s="28"/>
      <c r="AD318" s="41"/>
    </row>
    <row r="319" ht="20.25" customHeight="1">
      <c r="A319" s="41"/>
      <c r="B319" s="41"/>
      <c r="C319" s="41"/>
      <c r="D319" s="41"/>
      <c r="E319" s="41"/>
      <c r="F319" s="41"/>
      <c r="G319" s="51"/>
      <c r="H319" s="41"/>
      <c r="I319" s="41"/>
      <c r="J319" s="41"/>
      <c r="K319" s="41"/>
      <c r="L319" s="55"/>
      <c r="M319" s="55"/>
      <c r="N319" s="55"/>
      <c r="O319" s="55"/>
      <c r="P319" s="41"/>
      <c r="Q319" s="55"/>
      <c r="R319" s="51"/>
      <c r="S319" s="41"/>
      <c r="T319" s="41"/>
      <c r="U319" s="41"/>
      <c r="V319" s="41"/>
      <c r="W319" s="41"/>
      <c r="X319" s="41"/>
      <c r="Y319" s="41"/>
      <c r="Z319" s="41"/>
      <c r="AA319" s="56"/>
      <c r="AB319" s="56"/>
      <c r="AC319" s="28"/>
      <c r="AD319" s="41"/>
    </row>
    <row r="320" ht="20.25" customHeight="1">
      <c r="A320" s="41"/>
      <c r="B320" s="41"/>
      <c r="C320" s="41"/>
      <c r="D320" s="41"/>
      <c r="E320" s="41"/>
      <c r="F320" s="41"/>
      <c r="G320" s="51"/>
      <c r="H320" s="41"/>
      <c r="I320" s="41"/>
      <c r="J320" s="41"/>
      <c r="K320" s="41"/>
      <c r="L320" s="55"/>
      <c r="M320" s="55"/>
      <c r="N320" s="55"/>
      <c r="O320" s="55"/>
      <c r="P320" s="41"/>
      <c r="Q320" s="55"/>
      <c r="R320" s="51"/>
      <c r="S320" s="41"/>
      <c r="T320" s="41"/>
      <c r="U320" s="41"/>
      <c r="V320" s="41"/>
      <c r="W320" s="41"/>
      <c r="X320" s="41"/>
      <c r="Y320" s="41"/>
      <c r="Z320" s="41"/>
      <c r="AA320" s="56"/>
      <c r="AB320" s="56"/>
      <c r="AC320" s="28"/>
      <c r="AD320" s="41"/>
    </row>
    <row r="321" ht="20.25" customHeight="1">
      <c r="A321" s="41"/>
      <c r="B321" s="41"/>
      <c r="C321" s="41"/>
      <c r="D321" s="41"/>
      <c r="E321" s="41"/>
      <c r="F321" s="41"/>
      <c r="G321" s="51"/>
      <c r="H321" s="41"/>
      <c r="I321" s="41"/>
      <c r="J321" s="41"/>
      <c r="K321" s="41"/>
      <c r="L321" s="55"/>
      <c r="M321" s="55"/>
      <c r="N321" s="55"/>
      <c r="O321" s="55"/>
      <c r="P321" s="41"/>
      <c r="Q321" s="55"/>
      <c r="R321" s="51"/>
      <c r="S321" s="41"/>
      <c r="T321" s="41"/>
      <c r="U321" s="41"/>
      <c r="V321" s="41"/>
      <c r="W321" s="41"/>
      <c r="X321" s="41"/>
      <c r="Y321" s="41"/>
      <c r="Z321" s="41"/>
      <c r="AA321" s="56"/>
      <c r="AB321" s="56"/>
      <c r="AC321" s="28"/>
      <c r="AD321" s="41"/>
    </row>
    <row r="322" ht="20.25" customHeight="1">
      <c r="A322" s="41"/>
      <c r="B322" s="41"/>
      <c r="C322" s="41"/>
      <c r="D322" s="41"/>
      <c r="E322" s="41"/>
      <c r="F322" s="41"/>
      <c r="G322" s="51"/>
      <c r="H322" s="41"/>
      <c r="I322" s="41"/>
      <c r="J322" s="41"/>
      <c r="K322" s="41"/>
      <c r="L322" s="55"/>
      <c r="M322" s="55"/>
      <c r="N322" s="55"/>
      <c r="O322" s="55"/>
      <c r="P322" s="41"/>
      <c r="Q322" s="55"/>
      <c r="R322" s="51"/>
      <c r="S322" s="41"/>
      <c r="T322" s="41"/>
      <c r="U322" s="41"/>
      <c r="V322" s="41"/>
      <c r="W322" s="41"/>
      <c r="X322" s="41"/>
      <c r="Y322" s="41"/>
      <c r="Z322" s="41"/>
      <c r="AA322" s="56"/>
      <c r="AB322" s="56"/>
      <c r="AC322" s="28"/>
      <c r="AD322" s="41"/>
    </row>
    <row r="323" ht="20.25" customHeight="1">
      <c r="A323" s="41"/>
      <c r="B323" s="41"/>
      <c r="C323" s="41"/>
      <c r="D323" s="41"/>
      <c r="E323" s="41"/>
      <c r="F323" s="41"/>
      <c r="G323" s="51"/>
      <c r="H323" s="41"/>
      <c r="I323" s="41"/>
      <c r="J323" s="41"/>
      <c r="K323" s="41"/>
      <c r="L323" s="55"/>
      <c r="M323" s="55"/>
      <c r="N323" s="55"/>
      <c r="O323" s="55"/>
      <c r="P323" s="41"/>
      <c r="Q323" s="55"/>
      <c r="R323" s="51"/>
      <c r="S323" s="41"/>
      <c r="T323" s="41"/>
      <c r="U323" s="41"/>
      <c r="V323" s="41"/>
      <c r="W323" s="41"/>
      <c r="X323" s="41"/>
      <c r="Y323" s="41"/>
      <c r="Z323" s="41"/>
      <c r="AA323" s="56"/>
      <c r="AB323" s="56"/>
      <c r="AC323" s="28"/>
      <c r="AD323" s="41"/>
    </row>
    <row r="324" ht="20.25" customHeight="1">
      <c r="A324" s="41"/>
      <c r="B324" s="41"/>
      <c r="C324" s="41"/>
      <c r="D324" s="41"/>
      <c r="E324" s="41"/>
      <c r="F324" s="41"/>
      <c r="G324" s="51"/>
      <c r="H324" s="41"/>
      <c r="I324" s="41"/>
      <c r="J324" s="41"/>
      <c r="K324" s="41"/>
      <c r="L324" s="55"/>
      <c r="M324" s="55"/>
      <c r="N324" s="55"/>
      <c r="O324" s="55"/>
      <c r="P324" s="41"/>
      <c r="Q324" s="55"/>
      <c r="R324" s="51"/>
      <c r="S324" s="41"/>
      <c r="T324" s="41"/>
      <c r="U324" s="41"/>
      <c r="V324" s="41"/>
      <c r="W324" s="41"/>
      <c r="X324" s="41"/>
      <c r="Y324" s="41"/>
      <c r="Z324" s="41"/>
      <c r="AA324" s="56"/>
      <c r="AB324" s="56"/>
      <c r="AC324" s="28"/>
      <c r="AD324" s="41"/>
    </row>
    <row r="325" ht="20.25" customHeight="1">
      <c r="A325" s="41"/>
      <c r="B325" s="41"/>
      <c r="C325" s="41"/>
      <c r="D325" s="41"/>
      <c r="E325" s="41"/>
      <c r="F325" s="41"/>
      <c r="G325" s="51"/>
      <c r="H325" s="41"/>
      <c r="I325" s="41"/>
      <c r="J325" s="41"/>
      <c r="K325" s="41"/>
      <c r="L325" s="55"/>
      <c r="M325" s="55"/>
      <c r="N325" s="55"/>
      <c r="O325" s="55"/>
      <c r="P325" s="41"/>
      <c r="Q325" s="55"/>
      <c r="R325" s="51"/>
      <c r="S325" s="41"/>
      <c r="T325" s="41"/>
      <c r="U325" s="41"/>
      <c r="V325" s="41"/>
      <c r="W325" s="41"/>
      <c r="X325" s="41"/>
      <c r="Y325" s="41"/>
      <c r="Z325" s="41"/>
      <c r="AA325" s="56"/>
      <c r="AB325" s="56"/>
      <c r="AC325" s="28"/>
      <c r="AD325" s="41"/>
    </row>
    <row r="326" ht="20.25" customHeight="1">
      <c r="A326" s="41"/>
      <c r="B326" s="41"/>
      <c r="C326" s="41"/>
      <c r="D326" s="41"/>
      <c r="E326" s="41"/>
      <c r="F326" s="41"/>
      <c r="G326" s="51"/>
      <c r="H326" s="41"/>
      <c r="I326" s="41"/>
      <c r="J326" s="41"/>
      <c r="K326" s="41"/>
      <c r="L326" s="55"/>
      <c r="M326" s="55"/>
      <c r="N326" s="55"/>
      <c r="O326" s="55"/>
      <c r="P326" s="41"/>
      <c r="Q326" s="55"/>
      <c r="R326" s="51"/>
      <c r="S326" s="41"/>
      <c r="T326" s="41"/>
      <c r="U326" s="41"/>
      <c r="V326" s="41"/>
      <c r="W326" s="41"/>
      <c r="X326" s="41"/>
      <c r="Y326" s="41"/>
      <c r="Z326" s="41"/>
      <c r="AA326" s="56"/>
      <c r="AB326" s="56"/>
      <c r="AC326" s="28"/>
      <c r="AD326" s="41"/>
    </row>
    <row r="327" ht="20.25" customHeight="1">
      <c r="A327" s="41"/>
      <c r="B327" s="41"/>
      <c r="C327" s="41"/>
      <c r="D327" s="41"/>
      <c r="E327" s="41"/>
      <c r="F327" s="41"/>
      <c r="G327" s="51"/>
      <c r="H327" s="41"/>
      <c r="I327" s="41"/>
      <c r="J327" s="41"/>
      <c r="K327" s="41"/>
      <c r="L327" s="55"/>
      <c r="M327" s="55"/>
      <c r="N327" s="55"/>
      <c r="O327" s="55"/>
      <c r="P327" s="41"/>
      <c r="Q327" s="55"/>
      <c r="R327" s="51"/>
      <c r="S327" s="41"/>
      <c r="T327" s="41"/>
      <c r="U327" s="41"/>
      <c r="V327" s="41"/>
      <c r="W327" s="41"/>
      <c r="X327" s="41"/>
      <c r="Y327" s="41"/>
      <c r="Z327" s="41"/>
      <c r="AA327" s="56"/>
      <c r="AB327" s="56"/>
      <c r="AC327" s="28"/>
      <c r="AD327" s="41"/>
    </row>
    <row r="328" ht="20.25" customHeight="1">
      <c r="A328" s="41"/>
      <c r="B328" s="41"/>
      <c r="C328" s="41"/>
      <c r="D328" s="41"/>
      <c r="E328" s="41"/>
      <c r="F328" s="41"/>
      <c r="G328" s="51"/>
      <c r="H328" s="41"/>
      <c r="I328" s="41"/>
      <c r="J328" s="41"/>
      <c r="K328" s="41"/>
      <c r="L328" s="55"/>
      <c r="M328" s="55"/>
      <c r="N328" s="55"/>
      <c r="O328" s="55"/>
      <c r="P328" s="41"/>
      <c r="Q328" s="55"/>
      <c r="R328" s="51"/>
      <c r="S328" s="41"/>
      <c r="T328" s="41"/>
      <c r="U328" s="41"/>
      <c r="V328" s="41"/>
      <c r="W328" s="41"/>
      <c r="X328" s="41"/>
      <c r="Y328" s="41"/>
      <c r="Z328" s="41"/>
      <c r="AA328" s="56"/>
      <c r="AB328" s="56"/>
      <c r="AC328" s="28"/>
      <c r="AD328" s="41"/>
    </row>
    <row r="329" ht="20.25" customHeight="1">
      <c r="A329" s="41"/>
      <c r="B329" s="41"/>
      <c r="C329" s="41"/>
      <c r="D329" s="41"/>
      <c r="E329" s="41"/>
      <c r="F329" s="41"/>
      <c r="G329" s="51"/>
      <c r="H329" s="41"/>
      <c r="I329" s="41"/>
      <c r="J329" s="41"/>
      <c r="K329" s="41"/>
      <c r="L329" s="55"/>
      <c r="M329" s="55"/>
      <c r="N329" s="55"/>
      <c r="O329" s="55"/>
      <c r="P329" s="41"/>
      <c r="Q329" s="55"/>
      <c r="R329" s="51"/>
      <c r="S329" s="41"/>
      <c r="T329" s="41"/>
      <c r="U329" s="41"/>
      <c r="V329" s="41"/>
      <c r="W329" s="41"/>
      <c r="X329" s="41"/>
      <c r="Y329" s="41"/>
      <c r="Z329" s="41"/>
      <c r="AA329" s="56"/>
      <c r="AB329" s="56"/>
      <c r="AC329" s="28"/>
      <c r="AD329" s="41"/>
    </row>
    <row r="330" ht="20.25" customHeight="1">
      <c r="A330" s="41"/>
      <c r="B330" s="41"/>
      <c r="C330" s="41"/>
      <c r="D330" s="41"/>
      <c r="E330" s="41"/>
      <c r="F330" s="41"/>
      <c r="G330" s="51"/>
      <c r="H330" s="41"/>
      <c r="I330" s="41"/>
      <c r="J330" s="41"/>
      <c r="K330" s="41"/>
      <c r="L330" s="55"/>
      <c r="M330" s="55"/>
      <c r="N330" s="55"/>
      <c r="O330" s="55"/>
      <c r="P330" s="41"/>
      <c r="Q330" s="55"/>
      <c r="R330" s="51"/>
      <c r="S330" s="41"/>
      <c r="T330" s="41"/>
      <c r="U330" s="41"/>
      <c r="V330" s="41"/>
      <c r="W330" s="41"/>
      <c r="X330" s="41"/>
      <c r="Y330" s="41"/>
      <c r="Z330" s="41"/>
      <c r="AA330" s="56"/>
      <c r="AB330" s="56"/>
      <c r="AC330" s="28"/>
      <c r="AD330" s="41"/>
    </row>
    <row r="331" ht="20.25" customHeight="1">
      <c r="A331" s="41"/>
      <c r="B331" s="41"/>
      <c r="C331" s="41"/>
      <c r="D331" s="41"/>
      <c r="E331" s="41"/>
      <c r="F331" s="41"/>
      <c r="G331" s="51"/>
      <c r="H331" s="41"/>
      <c r="I331" s="41"/>
      <c r="J331" s="41"/>
      <c r="K331" s="41"/>
      <c r="L331" s="55"/>
      <c r="M331" s="55"/>
      <c r="N331" s="55"/>
      <c r="O331" s="55"/>
      <c r="P331" s="41"/>
      <c r="Q331" s="55"/>
      <c r="R331" s="51"/>
      <c r="S331" s="41"/>
      <c r="T331" s="41"/>
      <c r="U331" s="41"/>
      <c r="V331" s="41"/>
      <c r="W331" s="41"/>
      <c r="X331" s="41"/>
      <c r="Y331" s="41"/>
      <c r="Z331" s="41"/>
      <c r="AA331" s="56"/>
      <c r="AB331" s="56"/>
      <c r="AC331" s="28"/>
      <c r="AD331" s="41"/>
    </row>
    <row r="332" ht="20.25" customHeight="1">
      <c r="A332" s="41"/>
      <c r="B332" s="41"/>
      <c r="C332" s="41"/>
      <c r="D332" s="41"/>
      <c r="E332" s="41"/>
      <c r="F332" s="41"/>
      <c r="G332" s="51"/>
      <c r="H332" s="41"/>
      <c r="I332" s="41"/>
      <c r="J332" s="41"/>
      <c r="K332" s="41"/>
      <c r="L332" s="55"/>
      <c r="M332" s="55"/>
      <c r="N332" s="55"/>
      <c r="O332" s="55"/>
      <c r="P332" s="41"/>
      <c r="Q332" s="55"/>
      <c r="R332" s="51"/>
      <c r="S332" s="41"/>
      <c r="T332" s="41"/>
      <c r="U332" s="41"/>
      <c r="V332" s="41"/>
      <c r="W332" s="41"/>
      <c r="X332" s="41"/>
      <c r="Y332" s="41"/>
      <c r="Z332" s="41"/>
      <c r="AA332" s="56"/>
      <c r="AB332" s="56"/>
      <c r="AC332" s="28"/>
      <c r="AD332" s="41"/>
    </row>
    <row r="333" ht="20.25" customHeight="1">
      <c r="A333" s="41"/>
      <c r="B333" s="41"/>
      <c r="C333" s="41"/>
      <c r="D333" s="41"/>
      <c r="E333" s="41"/>
      <c r="F333" s="41"/>
      <c r="G333" s="51"/>
      <c r="H333" s="41"/>
      <c r="I333" s="41"/>
      <c r="J333" s="41"/>
      <c r="K333" s="41"/>
      <c r="L333" s="55"/>
      <c r="M333" s="55"/>
      <c r="N333" s="55"/>
      <c r="O333" s="55"/>
      <c r="P333" s="41"/>
      <c r="Q333" s="55"/>
      <c r="R333" s="51"/>
      <c r="S333" s="41"/>
      <c r="T333" s="41"/>
      <c r="U333" s="41"/>
      <c r="V333" s="41"/>
      <c r="W333" s="41"/>
      <c r="X333" s="41"/>
      <c r="Y333" s="41"/>
      <c r="Z333" s="41"/>
      <c r="AA333" s="56"/>
      <c r="AB333" s="56"/>
      <c r="AC333" s="28"/>
      <c r="AD333" s="41"/>
    </row>
    <row r="334" ht="20.25" customHeight="1">
      <c r="A334" s="41"/>
      <c r="B334" s="41"/>
      <c r="C334" s="41"/>
      <c r="D334" s="41"/>
      <c r="E334" s="41"/>
      <c r="F334" s="41"/>
      <c r="G334" s="51"/>
      <c r="H334" s="41"/>
      <c r="I334" s="41"/>
      <c r="J334" s="41"/>
      <c r="K334" s="41"/>
      <c r="L334" s="55"/>
      <c r="M334" s="55"/>
      <c r="N334" s="55"/>
      <c r="O334" s="55"/>
      <c r="P334" s="41"/>
      <c r="Q334" s="55"/>
      <c r="R334" s="51"/>
      <c r="S334" s="41"/>
      <c r="T334" s="41"/>
      <c r="U334" s="41"/>
      <c r="V334" s="41"/>
      <c r="W334" s="41"/>
      <c r="X334" s="41"/>
      <c r="Y334" s="41"/>
      <c r="Z334" s="41"/>
      <c r="AA334" s="56"/>
      <c r="AB334" s="56"/>
      <c r="AC334" s="28"/>
      <c r="AD334" s="41"/>
    </row>
    <row r="335" ht="20.25" customHeight="1">
      <c r="A335" s="41"/>
      <c r="B335" s="41"/>
      <c r="C335" s="41"/>
      <c r="D335" s="41"/>
      <c r="E335" s="41"/>
      <c r="F335" s="41"/>
      <c r="G335" s="51"/>
      <c r="H335" s="41"/>
      <c r="I335" s="41"/>
      <c r="J335" s="41"/>
      <c r="K335" s="41"/>
      <c r="L335" s="55"/>
      <c r="M335" s="55"/>
      <c r="N335" s="55"/>
      <c r="O335" s="55"/>
      <c r="P335" s="41"/>
      <c r="Q335" s="55"/>
      <c r="R335" s="51"/>
      <c r="S335" s="41"/>
      <c r="T335" s="41"/>
      <c r="U335" s="41"/>
      <c r="V335" s="41"/>
      <c r="W335" s="41"/>
      <c r="X335" s="41"/>
      <c r="Y335" s="41"/>
      <c r="Z335" s="41"/>
      <c r="AA335" s="56"/>
      <c r="AB335" s="56"/>
      <c r="AC335" s="28"/>
      <c r="AD335" s="41"/>
    </row>
    <row r="336" ht="20.25" customHeight="1">
      <c r="A336" s="41"/>
      <c r="B336" s="41"/>
      <c r="C336" s="41"/>
      <c r="D336" s="41"/>
      <c r="E336" s="41"/>
      <c r="F336" s="41"/>
      <c r="G336" s="51"/>
      <c r="H336" s="41"/>
      <c r="I336" s="41"/>
      <c r="J336" s="41"/>
      <c r="K336" s="41"/>
      <c r="L336" s="55"/>
      <c r="M336" s="55"/>
      <c r="N336" s="55"/>
      <c r="O336" s="55"/>
      <c r="P336" s="41"/>
      <c r="Q336" s="55"/>
      <c r="R336" s="51"/>
      <c r="S336" s="41"/>
      <c r="T336" s="41"/>
      <c r="U336" s="41"/>
      <c r="V336" s="41"/>
      <c r="W336" s="41"/>
      <c r="X336" s="41"/>
      <c r="Y336" s="41"/>
      <c r="Z336" s="41"/>
      <c r="AA336" s="56"/>
      <c r="AB336" s="56"/>
      <c r="AC336" s="28"/>
      <c r="AD336" s="41"/>
    </row>
    <row r="337" ht="20.25" customHeight="1">
      <c r="A337" s="41"/>
      <c r="B337" s="41"/>
      <c r="C337" s="41"/>
      <c r="D337" s="41"/>
      <c r="E337" s="41"/>
      <c r="F337" s="41"/>
      <c r="G337" s="51"/>
      <c r="H337" s="41"/>
      <c r="I337" s="41"/>
      <c r="J337" s="41"/>
      <c r="K337" s="41"/>
      <c r="L337" s="55"/>
      <c r="M337" s="55"/>
      <c r="N337" s="55"/>
      <c r="O337" s="55"/>
      <c r="P337" s="41"/>
      <c r="Q337" s="55"/>
      <c r="R337" s="51"/>
      <c r="S337" s="41"/>
      <c r="T337" s="41"/>
      <c r="U337" s="41"/>
      <c r="V337" s="41"/>
      <c r="W337" s="41"/>
      <c r="X337" s="41"/>
      <c r="Y337" s="41"/>
      <c r="Z337" s="41"/>
      <c r="AA337" s="56"/>
      <c r="AB337" s="56"/>
      <c r="AC337" s="28"/>
      <c r="AD337" s="41"/>
    </row>
    <row r="338" ht="20.25" customHeight="1">
      <c r="A338" s="41"/>
      <c r="B338" s="41"/>
      <c r="C338" s="41"/>
      <c r="D338" s="41"/>
      <c r="E338" s="41"/>
      <c r="F338" s="41"/>
      <c r="G338" s="51"/>
      <c r="H338" s="41"/>
      <c r="I338" s="41"/>
      <c r="J338" s="41"/>
      <c r="K338" s="41"/>
      <c r="L338" s="55"/>
      <c r="M338" s="55"/>
      <c r="N338" s="55"/>
      <c r="O338" s="55"/>
      <c r="P338" s="41"/>
      <c r="Q338" s="55"/>
      <c r="R338" s="51"/>
      <c r="S338" s="41"/>
      <c r="T338" s="41"/>
      <c r="U338" s="41"/>
      <c r="V338" s="41"/>
      <c r="W338" s="41"/>
      <c r="X338" s="41"/>
      <c r="Y338" s="41"/>
      <c r="Z338" s="41"/>
      <c r="AA338" s="56"/>
      <c r="AB338" s="56"/>
      <c r="AC338" s="28"/>
      <c r="AD338" s="41"/>
    </row>
    <row r="339" ht="20.25" customHeight="1">
      <c r="A339" s="41"/>
      <c r="B339" s="41"/>
      <c r="C339" s="41"/>
      <c r="D339" s="41"/>
      <c r="E339" s="41"/>
      <c r="F339" s="41"/>
      <c r="G339" s="51"/>
      <c r="H339" s="41"/>
      <c r="I339" s="41"/>
      <c r="J339" s="41"/>
      <c r="K339" s="41"/>
      <c r="L339" s="55"/>
      <c r="M339" s="55"/>
      <c r="N339" s="55"/>
      <c r="O339" s="55"/>
      <c r="P339" s="41"/>
      <c r="Q339" s="55"/>
      <c r="R339" s="51"/>
      <c r="S339" s="41"/>
      <c r="T339" s="41"/>
      <c r="U339" s="41"/>
      <c r="V339" s="41"/>
      <c r="W339" s="41"/>
      <c r="X339" s="41"/>
      <c r="Y339" s="41"/>
      <c r="Z339" s="41"/>
      <c r="AA339" s="56"/>
      <c r="AB339" s="56"/>
      <c r="AC339" s="28"/>
      <c r="AD339" s="41"/>
    </row>
    <row r="340" ht="20.25" customHeight="1">
      <c r="A340" s="41"/>
      <c r="B340" s="41"/>
      <c r="C340" s="41"/>
      <c r="D340" s="41"/>
      <c r="E340" s="41"/>
      <c r="F340" s="41"/>
      <c r="G340" s="51"/>
      <c r="H340" s="41"/>
      <c r="I340" s="41"/>
      <c r="J340" s="41"/>
      <c r="K340" s="41"/>
      <c r="L340" s="55"/>
      <c r="M340" s="55"/>
      <c r="N340" s="55"/>
      <c r="O340" s="55"/>
      <c r="P340" s="41"/>
      <c r="Q340" s="55"/>
      <c r="R340" s="51"/>
      <c r="S340" s="41"/>
      <c r="T340" s="41"/>
      <c r="U340" s="41"/>
      <c r="V340" s="41"/>
      <c r="W340" s="41"/>
      <c r="X340" s="41"/>
      <c r="Y340" s="41"/>
      <c r="Z340" s="41"/>
      <c r="AA340" s="56"/>
      <c r="AB340" s="56"/>
      <c r="AC340" s="28"/>
      <c r="AD340" s="41"/>
    </row>
    <row r="341" ht="20.25" customHeight="1">
      <c r="A341" s="41"/>
      <c r="B341" s="41"/>
      <c r="C341" s="41"/>
      <c r="D341" s="41"/>
      <c r="E341" s="41"/>
      <c r="F341" s="41"/>
      <c r="G341" s="51"/>
      <c r="H341" s="41"/>
      <c r="I341" s="41"/>
      <c r="J341" s="41"/>
      <c r="K341" s="41"/>
      <c r="L341" s="55"/>
      <c r="M341" s="55"/>
      <c r="N341" s="55"/>
      <c r="O341" s="55"/>
      <c r="P341" s="41"/>
      <c r="Q341" s="55"/>
      <c r="R341" s="51"/>
      <c r="S341" s="41"/>
      <c r="T341" s="41"/>
      <c r="U341" s="41"/>
      <c r="V341" s="41"/>
      <c r="W341" s="41"/>
      <c r="X341" s="41"/>
      <c r="Y341" s="41"/>
      <c r="Z341" s="41"/>
      <c r="AA341" s="56"/>
      <c r="AB341" s="56"/>
      <c r="AC341" s="28"/>
      <c r="AD341" s="41"/>
    </row>
    <row r="342" ht="20.25" customHeight="1">
      <c r="A342" s="41"/>
      <c r="B342" s="41"/>
      <c r="C342" s="41"/>
      <c r="D342" s="41"/>
      <c r="E342" s="41"/>
      <c r="F342" s="41"/>
      <c r="G342" s="51"/>
      <c r="H342" s="41"/>
      <c r="I342" s="41"/>
      <c r="J342" s="41"/>
      <c r="K342" s="41"/>
      <c r="L342" s="55"/>
      <c r="M342" s="55"/>
      <c r="N342" s="55"/>
      <c r="O342" s="55"/>
      <c r="P342" s="41"/>
      <c r="Q342" s="55"/>
      <c r="R342" s="51"/>
      <c r="S342" s="41"/>
      <c r="T342" s="41"/>
      <c r="U342" s="41"/>
      <c r="V342" s="41"/>
      <c r="W342" s="41"/>
      <c r="X342" s="41"/>
      <c r="Y342" s="41"/>
      <c r="Z342" s="41"/>
      <c r="AA342" s="56"/>
      <c r="AB342" s="56"/>
      <c r="AC342" s="28"/>
      <c r="AD342" s="41"/>
    </row>
    <row r="343" ht="15.75" customHeight="1">
      <c r="G343" s="57"/>
      <c r="Q343" s="58"/>
      <c r="R343" s="59"/>
      <c r="AA343" s="60"/>
      <c r="AB343" s="60"/>
      <c r="AC343" s="61"/>
    </row>
    <row r="344" ht="15.75" customHeight="1">
      <c r="G344" s="57"/>
      <c r="Q344" s="58"/>
      <c r="R344" s="59"/>
      <c r="AA344" s="60"/>
      <c r="AB344" s="60"/>
      <c r="AC344" s="61"/>
    </row>
    <row r="345" ht="15.75" customHeight="1">
      <c r="G345" s="57"/>
      <c r="Q345" s="58"/>
      <c r="R345" s="59"/>
      <c r="AA345" s="60"/>
      <c r="AB345" s="60"/>
      <c r="AC345" s="61"/>
    </row>
    <row r="346" ht="15.75" customHeight="1">
      <c r="G346" s="57"/>
      <c r="Q346" s="58"/>
      <c r="R346" s="59"/>
      <c r="AA346" s="60"/>
      <c r="AB346" s="60"/>
      <c r="AC346" s="61"/>
    </row>
    <row r="347" ht="15.75" customHeight="1">
      <c r="G347" s="57"/>
      <c r="Q347" s="58"/>
      <c r="R347" s="59"/>
      <c r="AA347" s="60"/>
      <c r="AB347" s="60"/>
      <c r="AC347" s="61"/>
    </row>
    <row r="348" ht="15.75" customHeight="1">
      <c r="G348" s="57"/>
      <c r="Q348" s="58"/>
      <c r="R348" s="59"/>
      <c r="AA348" s="60"/>
      <c r="AB348" s="60"/>
      <c r="AC348" s="61"/>
    </row>
    <row r="349" ht="15.75" customHeight="1">
      <c r="G349" s="57"/>
      <c r="Q349" s="58"/>
      <c r="R349" s="59"/>
      <c r="AA349" s="60"/>
      <c r="AB349" s="60"/>
      <c r="AC349" s="61"/>
    </row>
    <row r="350" ht="15.75" customHeight="1">
      <c r="G350" s="57"/>
      <c r="Q350" s="58"/>
      <c r="R350" s="59"/>
      <c r="AA350" s="60"/>
      <c r="AB350" s="60"/>
      <c r="AC350" s="61"/>
    </row>
    <row r="351" ht="15.75" customHeight="1">
      <c r="G351" s="57"/>
      <c r="Q351" s="58"/>
      <c r="R351" s="59"/>
      <c r="AA351" s="60"/>
      <c r="AB351" s="60"/>
      <c r="AC351" s="61"/>
    </row>
    <row r="352" ht="15.75" customHeight="1">
      <c r="G352" s="57"/>
      <c r="Q352" s="58"/>
      <c r="R352" s="59"/>
      <c r="AA352" s="60"/>
      <c r="AB352" s="60"/>
      <c r="AC352" s="61"/>
    </row>
    <row r="353" ht="15.75" customHeight="1">
      <c r="G353" s="57"/>
      <c r="Q353" s="58"/>
      <c r="R353" s="59"/>
      <c r="AA353" s="60"/>
      <c r="AB353" s="60"/>
      <c r="AC353" s="61"/>
    </row>
    <row r="354" ht="15.75" customHeight="1">
      <c r="G354" s="57"/>
      <c r="Q354" s="58"/>
      <c r="R354" s="59"/>
      <c r="AA354" s="60"/>
      <c r="AB354" s="60"/>
      <c r="AC354" s="61"/>
    </row>
    <row r="355" ht="15.75" customHeight="1">
      <c r="G355" s="57"/>
      <c r="Q355" s="58"/>
      <c r="R355" s="59"/>
      <c r="AA355" s="60"/>
      <c r="AB355" s="60"/>
      <c r="AC355" s="61"/>
    </row>
    <row r="356" ht="15.75" customHeight="1">
      <c r="G356" s="57"/>
      <c r="Q356" s="58"/>
      <c r="R356" s="59"/>
      <c r="AA356" s="60"/>
      <c r="AB356" s="60"/>
      <c r="AC356" s="61"/>
    </row>
    <row r="357" ht="15.75" customHeight="1">
      <c r="G357" s="57"/>
      <c r="Q357" s="58"/>
      <c r="R357" s="59"/>
      <c r="AA357" s="60"/>
      <c r="AB357" s="60"/>
      <c r="AC357" s="61"/>
    </row>
    <row r="358" ht="15.75" customHeight="1">
      <c r="G358" s="57"/>
      <c r="Q358" s="58"/>
      <c r="R358" s="59"/>
      <c r="AA358" s="60"/>
      <c r="AB358" s="60"/>
      <c r="AC358" s="61"/>
    </row>
    <row r="359" ht="15.75" customHeight="1">
      <c r="G359" s="57"/>
      <c r="Q359" s="58"/>
      <c r="R359" s="59"/>
      <c r="AA359" s="60"/>
      <c r="AB359" s="60"/>
      <c r="AC359" s="61"/>
    </row>
    <row r="360" ht="15.75" customHeight="1">
      <c r="G360" s="57"/>
      <c r="Q360" s="58"/>
      <c r="R360" s="59"/>
      <c r="AA360" s="60"/>
      <c r="AB360" s="60"/>
      <c r="AC360" s="61"/>
    </row>
    <row r="361" ht="15.75" customHeight="1">
      <c r="G361" s="57"/>
      <c r="Q361" s="58"/>
      <c r="R361" s="59"/>
      <c r="AA361" s="60"/>
      <c r="AB361" s="60"/>
      <c r="AC361" s="61"/>
    </row>
    <row r="362" ht="15.75" customHeight="1">
      <c r="G362" s="57"/>
      <c r="Q362" s="58"/>
      <c r="R362" s="59"/>
      <c r="AA362" s="60"/>
      <c r="AB362" s="60"/>
      <c r="AC362" s="61"/>
    </row>
    <row r="363" ht="15.75" customHeight="1">
      <c r="G363" s="57"/>
      <c r="Q363" s="58"/>
      <c r="R363" s="59"/>
      <c r="AA363" s="60"/>
      <c r="AB363" s="60"/>
      <c r="AC363" s="61"/>
    </row>
    <row r="364" ht="15.75" customHeight="1">
      <c r="G364" s="57"/>
      <c r="Q364" s="58"/>
      <c r="R364" s="59"/>
      <c r="AA364" s="60"/>
      <c r="AB364" s="60"/>
      <c r="AC364" s="61"/>
    </row>
    <row r="365" ht="15.75" customHeight="1">
      <c r="G365" s="57"/>
      <c r="Q365" s="58"/>
      <c r="R365" s="59"/>
      <c r="AA365" s="60"/>
      <c r="AB365" s="60"/>
      <c r="AC365" s="61"/>
    </row>
    <row r="366" ht="15.75" customHeight="1">
      <c r="G366" s="57"/>
      <c r="Q366" s="58"/>
      <c r="R366" s="59"/>
      <c r="AA366" s="60"/>
      <c r="AB366" s="60"/>
      <c r="AC366" s="61"/>
    </row>
    <row r="367" ht="15.75" customHeight="1">
      <c r="G367" s="57"/>
      <c r="Q367" s="58"/>
      <c r="R367" s="59"/>
      <c r="AA367" s="60"/>
      <c r="AB367" s="60"/>
      <c r="AC367" s="61"/>
    </row>
    <row r="368" ht="15.75" customHeight="1">
      <c r="G368" s="57"/>
      <c r="Q368" s="58"/>
      <c r="R368" s="59"/>
      <c r="AA368" s="60"/>
      <c r="AB368" s="60"/>
      <c r="AC368" s="61"/>
    </row>
    <row r="369" ht="15.75" customHeight="1">
      <c r="G369" s="57"/>
      <c r="Q369" s="58"/>
      <c r="R369" s="59"/>
      <c r="AA369" s="60"/>
      <c r="AB369" s="60"/>
      <c r="AC369" s="61"/>
    </row>
    <row r="370" ht="15.75" customHeight="1">
      <c r="G370" s="57"/>
      <c r="Q370" s="58"/>
      <c r="R370" s="59"/>
      <c r="AA370" s="60"/>
      <c r="AB370" s="60"/>
      <c r="AC370" s="61"/>
    </row>
    <row r="371" ht="15.75" customHeight="1">
      <c r="G371" s="57"/>
      <c r="Q371" s="58"/>
      <c r="R371" s="59"/>
      <c r="AA371" s="60"/>
      <c r="AB371" s="60"/>
      <c r="AC371" s="61"/>
    </row>
    <row r="372" ht="15.75" customHeight="1">
      <c r="G372" s="57"/>
      <c r="Q372" s="58"/>
      <c r="R372" s="59"/>
      <c r="AA372" s="60"/>
      <c r="AB372" s="60"/>
      <c r="AC372" s="61"/>
    </row>
    <row r="373" ht="15.75" customHeight="1">
      <c r="G373" s="57"/>
      <c r="Q373" s="58"/>
      <c r="R373" s="59"/>
      <c r="AA373" s="60"/>
      <c r="AB373" s="60"/>
      <c r="AC373" s="61"/>
    </row>
    <row r="374" ht="15.75" customHeight="1">
      <c r="G374" s="57"/>
      <c r="Q374" s="58"/>
      <c r="R374" s="59"/>
      <c r="AA374" s="60"/>
      <c r="AB374" s="60"/>
      <c r="AC374" s="61"/>
    </row>
    <row r="375" ht="15.75" customHeight="1">
      <c r="G375" s="57"/>
      <c r="Q375" s="58"/>
      <c r="R375" s="59"/>
      <c r="AA375" s="60"/>
      <c r="AB375" s="60"/>
      <c r="AC375" s="61"/>
    </row>
    <row r="376" ht="15.75" customHeight="1">
      <c r="G376" s="57"/>
      <c r="Q376" s="58"/>
      <c r="R376" s="59"/>
      <c r="AA376" s="60"/>
      <c r="AB376" s="60"/>
      <c r="AC376" s="61"/>
    </row>
    <row r="377" ht="15.75" customHeight="1">
      <c r="G377" s="57"/>
      <c r="Q377" s="58"/>
      <c r="R377" s="59"/>
      <c r="AA377" s="60"/>
      <c r="AB377" s="60"/>
      <c r="AC377" s="61"/>
    </row>
    <row r="378" ht="15.75" customHeight="1">
      <c r="G378" s="57"/>
      <c r="Q378" s="58"/>
      <c r="R378" s="59"/>
      <c r="AA378" s="60"/>
      <c r="AB378" s="60"/>
      <c r="AC378" s="61"/>
    </row>
    <row r="379" ht="15.75" customHeight="1">
      <c r="G379" s="57"/>
      <c r="Q379" s="58"/>
      <c r="R379" s="59"/>
      <c r="AA379" s="60"/>
      <c r="AB379" s="60"/>
      <c r="AC379" s="61"/>
    </row>
    <row r="380" ht="15.75" customHeight="1">
      <c r="G380" s="57"/>
      <c r="Q380" s="58"/>
      <c r="R380" s="59"/>
      <c r="AA380" s="60"/>
      <c r="AB380" s="60"/>
      <c r="AC380" s="61"/>
    </row>
    <row r="381" ht="15.75" customHeight="1">
      <c r="G381" s="57"/>
      <c r="Q381" s="58"/>
      <c r="R381" s="59"/>
      <c r="AA381" s="60"/>
      <c r="AB381" s="60"/>
      <c r="AC381" s="61"/>
    </row>
    <row r="382" ht="15.75" customHeight="1">
      <c r="G382" s="57"/>
      <c r="Q382" s="58"/>
      <c r="R382" s="59"/>
      <c r="AA382" s="60"/>
      <c r="AB382" s="60"/>
      <c r="AC382" s="61"/>
    </row>
    <row r="383" ht="15.75" customHeight="1">
      <c r="G383" s="57"/>
      <c r="Q383" s="58"/>
      <c r="R383" s="59"/>
      <c r="AA383" s="60"/>
      <c r="AB383" s="60"/>
      <c r="AC383" s="61"/>
    </row>
    <row r="384" ht="15.75" customHeight="1">
      <c r="G384" s="57"/>
      <c r="Q384" s="58"/>
      <c r="R384" s="59"/>
      <c r="AA384" s="60"/>
      <c r="AB384" s="60"/>
      <c r="AC384" s="61"/>
    </row>
    <row r="385" ht="15.75" customHeight="1">
      <c r="G385" s="57"/>
      <c r="Q385" s="58"/>
      <c r="R385" s="59"/>
      <c r="AA385" s="60"/>
      <c r="AB385" s="60"/>
      <c r="AC385" s="61"/>
    </row>
    <row r="386" ht="15.75" customHeight="1">
      <c r="G386" s="57"/>
      <c r="Q386" s="58"/>
      <c r="R386" s="59"/>
      <c r="AA386" s="60"/>
      <c r="AB386" s="60"/>
      <c r="AC386" s="61"/>
    </row>
    <row r="387" ht="15.75" customHeight="1">
      <c r="G387" s="57"/>
      <c r="Q387" s="58"/>
      <c r="R387" s="59"/>
      <c r="AA387" s="60"/>
      <c r="AB387" s="60"/>
      <c r="AC387" s="61"/>
    </row>
    <row r="388" ht="15.75" customHeight="1">
      <c r="G388" s="57"/>
      <c r="Q388" s="58"/>
      <c r="R388" s="59"/>
      <c r="AA388" s="60"/>
      <c r="AB388" s="60"/>
      <c r="AC388" s="61"/>
    </row>
    <row r="389" ht="15.75" customHeight="1">
      <c r="G389" s="57"/>
      <c r="Q389" s="58"/>
      <c r="R389" s="59"/>
      <c r="AA389" s="60"/>
      <c r="AB389" s="60"/>
      <c r="AC389" s="61"/>
    </row>
    <row r="390" ht="15.75" customHeight="1">
      <c r="G390" s="57"/>
      <c r="Q390" s="58"/>
      <c r="R390" s="59"/>
      <c r="AA390" s="60"/>
      <c r="AB390" s="60"/>
      <c r="AC390" s="61"/>
    </row>
    <row r="391" ht="15.75" customHeight="1">
      <c r="G391" s="57"/>
      <c r="Q391" s="58"/>
      <c r="R391" s="59"/>
      <c r="AA391" s="60"/>
      <c r="AB391" s="60"/>
      <c r="AC391" s="61"/>
    </row>
    <row r="392" ht="15.75" customHeight="1">
      <c r="G392" s="57"/>
      <c r="Q392" s="58"/>
      <c r="R392" s="59"/>
      <c r="AA392" s="60"/>
      <c r="AB392" s="60"/>
      <c r="AC392" s="61"/>
    </row>
    <row r="393" ht="15.75" customHeight="1">
      <c r="G393" s="57"/>
      <c r="Q393" s="58"/>
      <c r="R393" s="59"/>
      <c r="AA393" s="60"/>
      <c r="AB393" s="60"/>
      <c r="AC393" s="61"/>
    </row>
    <row r="394" ht="15.75" customHeight="1">
      <c r="G394" s="57"/>
      <c r="Q394" s="58"/>
      <c r="R394" s="59"/>
      <c r="AA394" s="60"/>
      <c r="AB394" s="60"/>
      <c r="AC394" s="61"/>
    </row>
    <row r="395" ht="15.75" customHeight="1">
      <c r="G395" s="57"/>
      <c r="Q395" s="58"/>
      <c r="R395" s="59"/>
      <c r="AA395" s="60"/>
      <c r="AB395" s="60"/>
      <c r="AC395" s="61"/>
    </row>
    <row r="396" ht="15.75" customHeight="1">
      <c r="G396" s="57"/>
      <c r="Q396" s="58"/>
      <c r="R396" s="59"/>
      <c r="AA396" s="60"/>
      <c r="AB396" s="60"/>
      <c r="AC396" s="61"/>
    </row>
    <row r="397" ht="15.75" customHeight="1">
      <c r="G397" s="57"/>
      <c r="Q397" s="58"/>
      <c r="R397" s="59"/>
      <c r="AA397" s="60"/>
      <c r="AB397" s="60"/>
      <c r="AC397" s="61"/>
    </row>
    <row r="398" ht="15.75" customHeight="1">
      <c r="G398" s="57"/>
      <c r="Q398" s="58"/>
      <c r="R398" s="59"/>
      <c r="AA398" s="60"/>
      <c r="AB398" s="60"/>
      <c r="AC398" s="61"/>
    </row>
    <row r="399" ht="15.75" customHeight="1">
      <c r="G399" s="57"/>
      <c r="Q399" s="58"/>
      <c r="R399" s="59"/>
      <c r="AA399" s="60"/>
      <c r="AB399" s="60"/>
      <c r="AC399" s="61"/>
    </row>
    <row r="400" ht="15.75" customHeight="1">
      <c r="G400" s="57"/>
      <c r="Q400" s="58"/>
      <c r="R400" s="59"/>
      <c r="AA400" s="60"/>
      <c r="AB400" s="60"/>
      <c r="AC400" s="61"/>
    </row>
    <row r="401" ht="15.75" customHeight="1">
      <c r="G401" s="57"/>
      <c r="Q401" s="58"/>
      <c r="R401" s="59"/>
      <c r="AA401" s="60"/>
      <c r="AB401" s="60"/>
      <c r="AC401" s="61"/>
    </row>
    <row r="402" ht="15.75" customHeight="1">
      <c r="G402" s="57"/>
      <c r="Q402" s="58"/>
      <c r="R402" s="59"/>
      <c r="AA402" s="60"/>
      <c r="AB402" s="60"/>
      <c r="AC402" s="61"/>
    </row>
    <row r="403" ht="15.75" customHeight="1">
      <c r="G403" s="57"/>
      <c r="Q403" s="58"/>
      <c r="R403" s="59"/>
      <c r="AA403" s="60"/>
      <c r="AB403" s="60"/>
      <c r="AC403" s="61"/>
    </row>
    <row r="404" ht="15.75" customHeight="1">
      <c r="G404" s="57"/>
      <c r="Q404" s="58"/>
      <c r="R404" s="59"/>
      <c r="AA404" s="60"/>
      <c r="AB404" s="60"/>
      <c r="AC404" s="61"/>
    </row>
    <row r="405" ht="15.75" customHeight="1">
      <c r="G405" s="57"/>
      <c r="Q405" s="58"/>
      <c r="R405" s="59"/>
      <c r="AA405" s="60"/>
      <c r="AB405" s="60"/>
      <c r="AC405" s="61"/>
    </row>
    <row r="406" ht="15.75" customHeight="1">
      <c r="G406" s="57"/>
      <c r="Q406" s="58"/>
      <c r="R406" s="59"/>
      <c r="AA406" s="60"/>
      <c r="AB406" s="60"/>
      <c r="AC406" s="61"/>
    </row>
    <row r="407" ht="15.75" customHeight="1">
      <c r="G407" s="57"/>
      <c r="Q407" s="58"/>
      <c r="R407" s="59"/>
      <c r="AA407" s="60"/>
      <c r="AB407" s="60"/>
      <c r="AC407" s="61"/>
    </row>
    <row r="408" ht="15.75" customHeight="1">
      <c r="G408" s="57"/>
      <c r="Q408" s="58"/>
      <c r="R408" s="59"/>
      <c r="AA408" s="60"/>
      <c r="AB408" s="60"/>
      <c r="AC408" s="61"/>
    </row>
    <row r="409" ht="15.75" customHeight="1">
      <c r="G409" s="57"/>
      <c r="Q409" s="58"/>
      <c r="R409" s="59"/>
      <c r="AA409" s="60"/>
      <c r="AB409" s="60"/>
      <c r="AC409" s="61"/>
    </row>
    <row r="410" ht="15.75" customHeight="1">
      <c r="G410" s="57"/>
      <c r="Q410" s="58"/>
      <c r="R410" s="59"/>
      <c r="AA410" s="60"/>
      <c r="AB410" s="60"/>
      <c r="AC410" s="61"/>
    </row>
    <row r="411" ht="15.75" customHeight="1">
      <c r="G411" s="57"/>
      <c r="Q411" s="58"/>
      <c r="R411" s="59"/>
      <c r="AA411" s="60"/>
      <c r="AB411" s="60"/>
      <c r="AC411" s="61"/>
    </row>
    <row r="412" ht="15.75" customHeight="1">
      <c r="G412" s="57"/>
      <c r="Q412" s="58"/>
      <c r="R412" s="59"/>
      <c r="AA412" s="60"/>
      <c r="AB412" s="60"/>
      <c r="AC412" s="61"/>
    </row>
    <row r="413" ht="15.75" customHeight="1">
      <c r="G413" s="57"/>
      <c r="Q413" s="58"/>
      <c r="R413" s="59"/>
      <c r="AA413" s="60"/>
      <c r="AB413" s="60"/>
      <c r="AC413" s="61"/>
    </row>
    <row r="414" ht="15.75" customHeight="1">
      <c r="G414" s="57"/>
      <c r="Q414" s="58"/>
      <c r="R414" s="59"/>
      <c r="AA414" s="60"/>
      <c r="AB414" s="60"/>
      <c r="AC414" s="61"/>
    </row>
    <row r="415" ht="15.75" customHeight="1">
      <c r="G415" s="57"/>
      <c r="Q415" s="58"/>
      <c r="R415" s="59"/>
      <c r="AA415" s="60"/>
      <c r="AB415" s="60"/>
      <c r="AC415" s="61"/>
    </row>
    <row r="416" ht="15.75" customHeight="1">
      <c r="G416" s="57"/>
      <c r="Q416" s="58"/>
      <c r="R416" s="59"/>
      <c r="AA416" s="60"/>
      <c r="AB416" s="60"/>
      <c r="AC416" s="61"/>
    </row>
    <row r="417" ht="15.75" customHeight="1">
      <c r="G417" s="57"/>
      <c r="Q417" s="58"/>
      <c r="R417" s="59"/>
      <c r="AA417" s="60"/>
      <c r="AB417" s="60"/>
      <c r="AC417" s="61"/>
    </row>
    <row r="418" ht="15.75" customHeight="1">
      <c r="G418" s="57"/>
      <c r="Q418" s="58"/>
      <c r="R418" s="59"/>
      <c r="AA418" s="60"/>
      <c r="AB418" s="60"/>
      <c r="AC418" s="61"/>
    </row>
    <row r="419" ht="15.75" customHeight="1">
      <c r="G419" s="57"/>
      <c r="Q419" s="58"/>
      <c r="R419" s="59"/>
      <c r="AA419" s="60"/>
      <c r="AB419" s="60"/>
      <c r="AC419" s="61"/>
    </row>
    <row r="420" ht="15.75" customHeight="1">
      <c r="G420" s="57"/>
      <c r="Q420" s="58"/>
      <c r="R420" s="59"/>
      <c r="AA420" s="60"/>
      <c r="AB420" s="60"/>
      <c r="AC420" s="61"/>
    </row>
    <row r="421" ht="15.75" customHeight="1">
      <c r="G421" s="57"/>
      <c r="Q421" s="58"/>
      <c r="R421" s="59"/>
      <c r="AA421" s="60"/>
      <c r="AB421" s="60"/>
      <c r="AC421" s="61"/>
    </row>
    <row r="422" ht="15.75" customHeight="1">
      <c r="G422" s="57"/>
      <c r="Q422" s="58"/>
      <c r="R422" s="59"/>
      <c r="AA422" s="60"/>
      <c r="AB422" s="60"/>
      <c r="AC422" s="61"/>
    </row>
    <row r="423" ht="15.75" customHeight="1">
      <c r="G423" s="57"/>
      <c r="Q423" s="58"/>
      <c r="R423" s="59"/>
      <c r="AA423" s="60"/>
      <c r="AB423" s="60"/>
      <c r="AC423" s="61"/>
    </row>
    <row r="424" ht="15.75" customHeight="1">
      <c r="G424" s="57"/>
      <c r="Q424" s="58"/>
      <c r="R424" s="59"/>
      <c r="AA424" s="60"/>
      <c r="AB424" s="60"/>
      <c r="AC424" s="61"/>
    </row>
    <row r="425" ht="15.75" customHeight="1">
      <c r="G425" s="57"/>
      <c r="Q425" s="58"/>
      <c r="R425" s="59"/>
      <c r="AA425" s="60"/>
      <c r="AB425" s="60"/>
      <c r="AC425" s="61"/>
    </row>
    <row r="426" ht="15.75" customHeight="1">
      <c r="G426" s="57"/>
      <c r="Q426" s="58"/>
      <c r="R426" s="59"/>
      <c r="AA426" s="60"/>
      <c r="AB426" s="60"/>
      <c r="AC426" s="61"/>
    </row>
    <row r="427" ht="15.75" customHeight="1">
      <c r="G427" s="57"/>
      <c r="Q427" s="58"/>
      <c r="R427" s="59"/>
      <c r="AA427" s="60"/>
      <c r="AB427" s="60"/>
      <c r="AC427" s="61"/>
    </row>
    <row r="428" ht="15.75" customHeight="1">
      <c r="G428" s="57"/>
      <c r="Q428" s="58"/>
      <c r="R428" s="59"/>
      <c r="AA428" s="60"/>
      <c r="AB428" s="60"/>
      <c r="AC428" s="61"/>
    </row>
    <row r="429" ht="15.75" customHeight="1">
      <c r="G429" s="57"/>
      <c r="Q429" s="58"/>
      <c r="R429" s="59"/>
      <c r="AA429" s="60"/>
      <c r="AB429" s="60"/>
      <c r="AC429" s="61"/>
    </row>
    <row r="430" ht="15.75" customHeight="1">
      <c r="G430" s="57"/>
      <c r="Q430" s="58"/>
      <c r="R430" s="59"/>
      <c r="AA430" s="60"/>
      <c r="AB430" s="60"/>
      <c r="AC430" s="61"/>
    </row>
    <row r="431" ht="15.75" customHeight="1">
      <c r="G431" s="57"/>
      <c r="Q431" s="58"/>
      <c r="R431" s="59"/>
      <c r="AA431" s="60"/>
      <c r="AB431" s="60"/>
      <c r="AC431" s="61"/>
    </row>
    <row r="432" ht="15.75" customHeight="1">
      <c r="G432" s="57"/>
      <c r="Q432" s="58"/>
      <c r="R432" s="59"/>
      <c r="AA432" s="60"/>
      <c r="AB432" s="60"/>
      <c r="AC432" s="61"/>
    </row>
    <row r="433" ht="15.75" customHeight="1">
      <c r="G433" s="57"/>
      <c r="Q433" s="58"/>
      <c r="R433" s="59"/>
      <c r="AA433" s="60"/>
      <c r="AB433" s="60"/>
      <c r="AC433" s="61"/>
    </row>
    <row r="434" ht="15.75" customHeight="1">
      <c r="G434" s="57"/>
      <c r="Q434" s="58"/>
      <c r="R434" s="59"/>
      <c r="AA434" s="60"/>
      <c r="AB434" s="60"/>
      <c r="AC434" s="61"/>
    </row>
    <row r="435" ht="15.75" customHeight="1">
      <c r="G435" s="57"/>
      <c r="Q435" s="58"/>
      <c r="R435" s="59"/>
      <c r="AA435" s="60"/>
      <c r="AB435" s="60"/>
      <c r="AC435" s="61"/>
    </row>
    <row r="436" ht="15.75" customHeight="1">
      <c r="G436" s="57"/>
      <c r="Q436" s="58"/>
      <c r="R436" s="59"/>
      <c r="AA436" s="60"/>
      <c r="AB436" s="60"/>
      <c r="AC436" s="61"/>
    </row>
    <row r="437" ht="15.75" customHeight="1">
      <c r="G437" s="57"/>
      <c r="Q437" s="58"/>
      <c r="R437" s="59"/>
      <c r="AA437" s="60"/>
      <c r="AB437" s="60"/>
      <c r="AC437" s="61"/>
    </row>
    <row r="438" ht="15.75" customHeight="1">
      <c r="G438" s="57"/>
      <c r="Q438" s="58"/>
      <c r="R438" s="59"/>
      <c r="AA438" s="60"/>
      <c r="AB438" s="60"/>
      <c r="AC438" s="61"/>
    </row>
    <row r="439" ht="15.75" customHeight="1">
      <c r="G439" s="57"/>
      <c r="Q439" s="58"/>
      <c r="R439" s="59"/>
      <c r="AA439" s="60"/>
      <c r="AB439" s="60"/>
      <c r="AC439" s="61"/>
    </row>
    <row r="440" ht="15.75" customHeight="1">
      <c r="G440" s="57"/>
      <c r="Q440" s="58"/>
      <c r="R440" s="59"/>
      <c r="AA440" s="60"/>
      <c r="AB440" s="60"/>
      <c r="AC440" s="61"/>
    </row>
    <row r="441" ht="15.75" customHeight="1">
      <c r="G441" s="57"/>
      <c r="Q441" s="58"/>
      <c r="R441" s="59"/>
      <c r="AA441" s="60"/>
      <c r="AB441" s="60"/>
      <c r="AC441" s="61"/>
    </row>
    <row r="442" ht="15.75" customHeight="1">
      <c r="G442" s="57"/>
      <c r="Q442" s="58"/>
      <c r="R442" s="59"/>
      <c r="AA442" s="60"/>
      <c r="AB442" s="60"/>
      <c r="AC442" s="61"/>
    </row>
    <row r="443" ht="15.75" customHeight="1">
      <c r="G443" s="57"/>
      <c r="Q443" s="58"/>
      <c r="R443" s="59"/>
      <c r="AA443" s="60"/>
      <c r="AB443" s="60"/>
      <c r="AC443" s="61"/>
    </row>
    <row r="444" ht="15.75" customHeight="1">
      <c r="G444" s="57"/>
      <c r="Q444" s="58"/>
      <c r="R444" s="59"/>
      <c r="AA444" s="60"/>
      <c r="AB444" s="60"/>
      <c r="AC444" s="61"/>
    </row>
    <row r="445" ht="15.75" customHeight="1">
      <c r="G445" s="57"/>
      <c r="Q445" s="58"/>
      <c r="R445" s="59"/>
      <c r="AA445" s="60"/>
      <c r="AB445" s="60"/>
      <c r="AC445" s="61"/>
    </row>
    <row r="446" ht="15.75" customHeight="1">
      <c r="G446" s="57"/>
      <c r="Q446" s="58"/>
      <c r="R446" s="59"/>
      <c r="AA446" s="60"/>
      <c r="AB446" s="60"/>
      <c r="AC446" s="61"/>
    </row>
    <row r="447" ht="15.75" customHeight="1">
      <c r="G447" s="57"/>
      <c r="Q447" s="58"/>
      <c r="R447" s="59"/>
      <c r="AA447" s="60"/>
      <c r="AB447" s="60"/>
      <c r="AC447" s="61"/>
    </row>
    <row r="448" ht="15.75" customHeight="1">
      <c r="G448" s="57"/>
      <c r="Q448" s="58"/>
      <c r="R448" s="59"/>
      <c r="AA448" s="60"/>
      <c r="AB448" s="60"/>
      <c r="AC448" s="61"/>
    </row>
    <row r="449" ht="15.75" customHeight="1">
      <c r="G449" s="57"/>
      <c r="Q449" s="58"/>
      <c r="R449" s="59"/>
      <c r="AA449" s="60"/>
      <c r="AB449" s="60"/>
      <c r="AC449" s="61"/>
    </row>
    <row r="450" ht="15.75" customHeight="1">
      <c r="G450" s="57"/>
      <c r="Q450" s="58"/>
      <c r="R450" s="59"/>
      <c r="AA450" s="60"/>
      <c r="AB450" s="60"/>
      <c r="AC450" s="61"/>
    </row>
    <row r="451" ht="15.75" customHeight="1">
      <c r="G451" s="57"/>
      <c r="Q451" s="58"/>
      <c r="R451" s="59"/>
      <c r="AA451" s="60"/>
      <c r="AB451" s="60"/>
      <c r="AC451" s="61"/>
    </row>
    <row r="452" ht="15.75" customHeight="1">
      <c r="G452" s="57"/>
      <c r="Q452" s="58"/>
      <c r="R452" s="59"/>
      <c r="AA452" s="60"/>
      <c r="AB452" s="60"/>
      <c r="AC452" s="61"/>
    </row>
    <row r="453" ht="15.75" customHeight="1">
      <c r="G453" s="57"/>
      <c r="Q453" s="58"/>
      <c r="R453" s="59"/>
      <c r="AA453" s="60"/>
      <c r="AB453" s="60"/>
      <c r="AC453" s="61"/>
    </row>
    <row r="454" ht="15.75" customHeight="1">
      <c r="G454" s="57"/>
      <c r="Q454" s="58"/>
      <c r="R454" s="59"/>
      <c r="AA454" s="60"/>
      <c r="AB454" s="60"/>
      <c r="AC454" s="61"/>
    </row>
    <row r="455" ht="15.75" customHeight="1">
      <c r="G455" s="57"/>
      <c r="Q455" s="58"/>
      <c r="R455" s="59"/>
      <c r="AA455" s="60"/>
      <c r="AB455" s="60"/>
      <c r="AC455" s="61"/>
    </row>
    <row r="456" ht="15.75" customHeight="1">
      <c r="G456" s="57"/>
      <c r="Q456" s="58"/>
      <c r="R456" s="59"/>
      <c r="AA456" s="60"/>
      <c r="AB456" s="60"/>
      <c r="AC456" s="61"/>
    </row>
    <row r="457" ht="15.75" customHeight="1">
      <c r="G457" s="57"/>
      <c r="Q457" s="58"/>
      <c r="R457" s="59"/>
      <c r="AA457" s="60"/>
      <c r="AB457" s="60"/>
      <c r="AC457" s="61"/>
    </row>
    <row r="458" ht="15.75" customHeight="1">
      <c r="G458" s="57"/>
      <c r="Q458" s="58"/>
      <c r="R458" s="59"/>
      <c r="AA458" s="60"/>
      <c r="AB458" s="60"/>
      <c r="AC458" s="61"/>
    </row>
    <row r="459" ht="15.75" customHeight="1">
      <c r="G459" s="57"/>
      <c r="Q459" s="58"/>
      <c r="R459" s="59"/>
      <c r="AA459" s="60"/>
      <c r="AB459" s="60"/>
      <c r="AC459" s="61"/>
    </row>
    <row r="460" ht="15.75" customHeight="1">
      <c r="G460" s="57"/>
      <c r="Q460" s="58"/>
      <c r="R460" s="59"/>
      <c r="AA460" s="60"/>
      <c r="AB460" s="60"/>
      <c r="AC460" s="61"/>
    </row>
    <row r="461" ht="15.75" customHeight="1">
      <c r="G461" s="57"/>
      <c r="Q461" s="58"/>
      <c r="R461" s="59"/>
      <c r="AA461" s="60"/>
      <c r="AB461" s="60"/>
      <c r="AC461" s="61"/>
    </row>
    <row r="462" ht="15.75" customHeight="1">
      <c r="G462" s="57"/>
      <c r="Q462" s="58"/>
      <c r="R462" s="59"/>
      <c r="AA462" s="60"/>
      <c r="AB462" s="60"/>
      <c r="AC462" s="61"/>
    </row>
    <row r="463" ht="15.75" customHeight="1">
      <c r="G463" s="57"/>
      <c r="Q463" s="58"/>
      <c r="R463" s="59"/>
      <c r="AA463" s="60"/>
      <c r="AB463" s="60"/>
      <c r="AC463" s="61"/>
    </row>
    <row r="464" ht="15.75" customHeight="1">
      <c r="G464" s="57"/>
      <c r="Q464" s="58"/>
      <c r="R464" s="59"/>
      <c r="AA464" s="60"/>
      <c r="AB464" s="60"/>
      <c r="AC464" s="61"/>
    </row>
    <row r="465" ht="15.75" customHeight="1">
      <c r="G465" s="57"/>
      <c r="Q465" s="58"/>
      <c r="R465" s="59"/>
      <c r="AA465" s="60"/>
      <c r="AB465" s="60"/>
      <c r="AC465" s="61"/>
    </row>
    <row r="466" ht="15.75" customHeight="1">
      <c r="G466" s="57"/>
      <c r="Q466" s="58"/>
      <c r="R466" s="59"/>
      <c r="AA466" s="60"/>
      <c r="AB466" s="60"/>
      <c r="AC466" s="61"/>
    </row>
    <row r="467" ht="15.75" customHeight="1">
      <c r="G467" s="57"/>
      <c r="Q467" s="58"/>
      <c r="R467" s="59"/>
      <c r="AA467" s="60"/>
      <c r="AB467" s="60"/>
      <c r="AC467" s="61"/>
    </row>
    <row r="468" ht="15.75" customHeight="1">
      <c r="G468" s="57"/>
      <c r="Q468" s="58"/>
      <c r="R468" s="59"/>
      <c r="AA468" s="60"/>
      <c r="AB468" s="60"/>
      <c r="AC468" s="61"/>
    </row>
    <row r="469" ht="15.75" customHeight="1">
      <c r="G469" s="57"/>
      <c r="Q469" s="58"/>
      <c r="R469" s="59"/>
      <c r="AA469" s="60"/>
      <c r="AB469" s="60"/>
      <c r="AC469" s="61"/>
    </row>
    <row r="470" ht="15.75" customHeight="1">
      <c r="G470" s="57"/>
      <c r="Q470" s="58"/>
      <c r="R470" s="59"/>
      <c r="AA470" s="60"/>
      <c r="AB470" s="60"/>
      <c r="AC470" s="61"/>
    </row>
    <row r="471" ht="15.75" customHeight="1">
      <c r="G471" s="57"/>
      <c r="Q471" s="58"/>
      <c r="R471" s="59"/>
      <c r="AA471" s="60"/>
      <c r="AB471" s="60"/>
      <c r="AC471" s="61"/>
    </row>
    <row r="472" ht="15.75" customHeight="1">
      <c r="G472" s="57"/>
      <c r="Q472" s="58"/>
      <c r="R472" s="59"/>
      <c r="AA472" s="60"/>
      <c r="AB472" s="60"/>
      <c r="AC472" s="61"/>
    </row>
    <row r="473" ht="15.75" customHeight="1">
      <c r="G473" s="57"/>
      <c r="Q473" s="58"/>
      <c r="R473" s="59"/>
      <c r="AA473" s="60"/>
      <c r="AB473" s="60"/>
      <c r="AC473" s="61"/>
    </row>
    <row r="474" ht="15.75" customHeight="1">
      <c r="G474" s="57"/>
      <c r="Q474" s="58"/>
      <c r="R474" s="59"/>
      <c r="AA474" s="60"/>
      <c r="AB474" s="60"/>
      <c r="AC474" s="61"/>
    </row>
    <row r="475" ht="15.75" customHeight="1">
      <c r="G475" s="57"/>
      <c r="Q475" s="58"/>
      <c r="R475" s="59"/>
      <c r="AA475" s="60"/>
      <c r="AB475" s="60"/>
      <c r="AC475" s="61"/>
    </row>
    <row r="476" ht="15.75" customHeight="1">
      <c r="G476" s="57"/>
      <c r="Q476" s="58"/>
      <c r="R476" s="59"/>
      <c r="AA476" s="60"/>
      <c r="AB476" s="60"/>
      <c r="AC476" s="61"/>
    </row>
    <row r="477" ht="15.75" customHeight="1">
      <c r="G477" s="57"/>
      <c r="Q477" s="58"/>
      <c r="R477" s="59"/>
      <c r="AA477" s="60"/>
      <c r="AB477" s="60"/>
      <c r="AC477" s="61"/>
    </row>
    <row r="478" ht="15.75" customHeight="1">
      <c r="G478" s="57"/>
      <c r="Q478" s="58"/>
      <c r="R478" s="59"/>
      <c r="AA478" s="60"/>
      <c r="AB478" s="60"/>
      <c r="AC478" s="61"/>
    </row>
    <row r="479" ht="15.75" customHeight="1">
      <c r="G479" s="57"/>
      <c r="Q479" s="58"/>
      <c r="R479" s="59"/>
      <c r="AA479" s="60"/>
      <c r="AB479" s="60"/>
      <c r="AC479" s="61"/>
    </row>
    <row r="480" ht="15.75" customHeight="1">
      <c r="G480" s="57"/>
      <c r="Q480" s="58"/>
      <c r="R480" s="59"/>
      <c r="AA480" s="60"/>
      <c r="AB480" s="60"/>
      <c r="AC480" s="61"/>
    </row>
    <row r="481" ht="15.75" customHeight="1">
      <c r="G481" s="57"/>
      <c r="Q481" s="58"/>
      <c r="R481" s="59"/>
      <c r="AA481" s="60"/>
      <c r="AB481" s="60"/>
      <c r="AC481" s="61"/>
    </row>
    <row r="482" ht="15.75" customHeight="1">
      <c r="G482" s="57"/>
      <c r="Q482" s="58"/>
      <c r="R482" s="59"/>
      <c r="AA482" s="60"/>
      <c r="AB482" s="60"/>
      <c r="AC482" s="61"/>
    </row>
    <row r="483" ht="15.75" customHeight="1">
      <c r="G483" s="57"/>
      <c r="Q483" s="58"/>
      <c r="R483" s="59"/>
      <c r="AA483" s="60"/>
      <c r="AB483" s="60"/>
      <c r="AC483" s="61"/>
    </row>
    <row r="484" ht="15.75" customHeight="1">
      <c r="G484" s="57"/>
      <c r="Q484" s="58"/>
      <c r="R484" s="59"/>
      <c r="AA484" s="60"/>
      <c r="AB484" s="60"/>
      <c r="AC484" s="61"/>
    </row>
    <row r="485" ht="15.75" customHeight="1">
      <c r="G485" s="57"/>
      <c r="Q485" s="58"/>
      <c r="R485" s="59"/>
      <c r="AA485" s="60"/>
      <c r="AB485" s="60"/>
      <c r="AC485" s="61"/>
    </row>
    <row r="486" ht="15.75" customHeight="1">
      <c r="G486" s="57"/>
      <c r="Q486" s="58"/>
      <c r="R486" s="59"/>
      <c r="AA486" s="60"/>
      <c r="AB486" s="60"/>
      <c r="AC486" s="61"/>
    </row>
    <row r="487" ht="15.75" customHeight="1">
      <c r="G487" s="57"/>
      <c r="Q487" s="58"/>
      <c r="R487" s="59"/>
      <c r="AA487" s="60"/>
      <c r="AB487" s="60"/>
      <c r="AC487" s="61"/>
    </row>
    <row r="488" ht="15.75" customHeight="1">
      <c r="G488" s="57"/>
      <c r="Q488" s="58"/>
      <c r="R488" s="59"/>
      <c r="AA488" s="60"/>
      <c r="AB488" s="60"/>
      <c r="AC488" s="61"/>
    </row>
    <row r="489" ht="15.75" customHeight="1">
      <c r="G489" s="57"/>
      <c r="Q489" s="58"/>
      <c r="R489" s="59"/>
      <c r="AA489" s="60"/>
      <c r="AB489" s="60"/>
      <c r="AC489" s="61"/>
    </row>
    <row r="490" ht="15.75" customHeight="1">
      <c r="G490" s="57"/>
      <c r="Q490" s="58"/>
      <c r="R490" s="59"/>
      <c r="AA490" s="60"/>
      <c r="AB490" s="60"/>
      <c r="AC490" s="61"/>
    </row>
    <row r="491" ht="15.75" customHeight="1">
      <c r="G491" s="57"/>
      <c r="Q491" s="58"/>
      <c r="R491" s="59"/>
      <c r="AA491" s="60"/>
      <c r="AB491" s="60"/>
      <c r="AC491" s="61"/>
    </row>
    <row r="492" ht="15.75" customHeight="1">
      <c r="G492" s="57"/>
      <c r="Q492" s="58"/>
      <c r="R492" s="59"/>
      <c r="AA492" s="60"/>
      <c r="AB492" s="60"/>
      <c r="AC492" s="61"/>
    </row>
    <row r="493" ht="15.75" customHeight="1">
      <c r="G493" s="57"/>
      <c r="Q493" s="58"/>
      <c r="R493" s="59"/>
      <c r="AA493" s="60"/>
      <c r="AB493" s="60"/>
      <c r="AC493" s="61"/>
    </row>
    <row r="494" ht="15.75" customHeight="1">
      <c r="G494" s="57"/>
      <c r="Q494" s="58"/>
      <c r="R494" s="59"/>
      <c r="AA494" s="60"/>
      <c r="AB494" s="60"/>
      <c r="AC494" s="61"/>
    </row>
    <row r="495" ht="15.75" customHeight="1">
      <c r="G495" s="57"/>
      <c r="Q495" s="58"/>
      <c r="R495" s="59"/>
      <c r="AA495" s="60"/>
      <c r="AB495" s="60"/>
      <c r="AC495" s="61"/>
    </row>
    <row r="496" ht="15.75" customHeight="1">
      <c r="G496" s="57"/>
      <c r="Q496" s="58"/>
      <c r="R496" s="59"/>
      <c r="AA496" s="60"/>
      <c r="AB496" s="60"/>
      <c r="AC496" s="61"/>
    </row>
    <row r="497" ht="15.75" customHeight="1">
      <c r="G497" s="57"/>
      <c r="Q497" s="58"/>
      <c r="R497" s="59"/>
      <c r="AA497" s="60"/>
      <c r="AB497" s="60"/>
      <c r="AC497" s="61"/>
    </row>
    <row r="498" ht="15.75" customHeight="1">
      <c r="G498" s="57"/>
      <c r="Q498" s="58"/>
      <c r="R498" s="59"/>
      <c r="AA498" s="60"/>
      <c r="AB498" s="60"/>
      <c r="AC498" s="61"/>
    </row>
    <row r="499" ht="15.75" customHeight="1">
      <c r="G499" s="57"/>
      <c r="Q499" s="58"/>
      <c r="R499" s="59"/>
      <c r="AA499" s="60"/>
      <c r="AB499" s="60"/>
      <c r="AC499" s="61"/>
    </row>
    <row r="500" ht="15.75" customHeight="1">
      <c r="G500" s="57"/>
      <c r="Q500" s="58"/>
      <c r="R500" s="59"/>
      <c r="AA500" s="60"/>
      <c r="AB500" s="60"/>
      <c r="AC500" s="61"/>
    </row>
    <row r="501" ht="15.75" customHeight="1">
      <c r="G501" s="57"/>
      <c r="Q501" s="58"/>
      <c r="R501" s="59"/>
      <c r="AA501" s="60"/>
      <c r="AB501" s="60"/>
      <c r="AC501" s="61"/>
    </row>
    <row r="502" ht="15.75" customHeight="1">
      <c r="G502" s="57"/>
      <c r="Q502" s="58"/>
      <c r="R502" s="59"/>
      <c r="AA502" s="60"/>
      <c r="AB502" s="60"/>
      <c r="AC502" s="61"/>
    </row>
    <row r="503" ht="15.75" customHeight="1">
      <c r="G503" s="57"/>
      <c r="Q503" s="58"/>
      <c r="R503" s="59"/>
      <c r="AA503" s="60"/>
      <c r="AB503" s="60"/>
      <c r="AC503" s="61"/>
    </row>
    <row r="504" ht="15.75" customHeight="1">
      <c r="G504" s="57"/>
      <c r="Q504" s="58"/>
      <c r="R504" s="59"/>
      <c r="AA504" s="60"/>
      <c r="AB504" s="60"/>
      <c r="AC504" s="61"/>
    </row>
    <row r="505" ht="15.75" customHeight="1">
      <c r="G505" s="57"/>
      <c r="Q505" s="58"/>
      <c r="R505" s="59"/>
      <c r="AA505" s="60"/>
      <c r="AB505" s="60"/>
      <c r="AC505" s="61"/>
    </row>
    <row r="506" ht="15.75" customHeight="1">
      <c r="G506" s="57"/>
      <c r="Q506" s="58"/>
      <c r="R506" s="59"/>
      <c r="AA506" s="60"/>
      <c r="AB506" s="60"/>
      <c r="AC506" s="61"/>
    </row>
    <row r="507" ht="15.75" customHeight="1">
      <c r="G507" s="57"/>
      <c r="Q507" s="58"/>
      <c r="R507" s="59"/>
      <c r="AA507" s="60"/>
      <c r="AB507" s="60"/>
      <c r="AC507" s="61"/>
    </row>
    <row r="508" ht="15.75" customHeight="1">
      <c r="G508" s="57"/>
      <c r="Q508" s="58"/>
      <c r="R508" s="59"/>
      <c r="AA508" s="60"/>
      <c r="AB508" s="60"/>
      <c r="AC508" s="61"/>
    </row>
    <row r="509" ht="15.75" customHeight="1">
      <c r="G509" s="57"/>
      <c r="Q509" s="58"/>
      <c r="R509" s="59"/>
      <c r="AA509" s="60"/>
      <c r="AB509" s="60"/>
      <c r="AC509" s="61"/>
    </row>
    <row r="510" ht="15.75" customHeight="1">
      <c r="G510" s="57"/>
      <c r="Q510" s="58"/>
      <c r="R510" s="59"/>
      <c r="AA510" s="60"/>
      <c r="AB510" s="60"/>
      <c r="AC510" s="61"/>
    </row>
    <row r="511" ht="15.75" customHeight="1">
      <c r="G511" s="57"/>
      <c r="Q511" s="58"/>
      <c r="R511" s="59"/>
      <c r="AA511" s="60"/>
      <c r="AB511" s="60"/>
      <c r="AC511" s="61"/>
    </row>
    <row r="512" ht="15.75" customHeight="1">
      <c r="G512" s="57"/>
      <c r="Q512" s="58"/>
      <c r="R512" s="59"/>
      <c r="AA512" s="60"/>
      <c r="AB512" s="60"/>
      <c r="AC512" s="61"/>
    </row>
    <row r="513" ht="15.75" customHeight="1">
      <c r="G513" s="57"/>
      <c r="Q513" s="58"/>
      <c r="R513" s="59"/>
      <c r="AA513" s="60"/>
      <c r="AB513" s="60"/>
      <c r="AC513" s="61"/>
    </row>
    <row r="514" ht="15.75" customHeight="1">
      <c r="G514" s="57"/>
      <c r="Q514" s="58"/>
      <c r="R514" s="59"/>
      <c r="AA514" s="60"/>
      <c r="AB514" s="60"/>
      <c r="AC514" s="61"/>
    </row>
    <row r="515" ht="15.75" customHeight="1">
      <c r="G515" s="57"/>
      <c r="Q515" s="58"/>
      <c r="R515" s="59"/>
      <c r="AA515" s="60"/>
      <c r="AB515" s="60"/>
      <c r="AC515" s="61"/>
    </row>
    <row r="516" ht="15.75" customHeight="1">
      <c r="G516" s="57"/>
      <c r="Q516" s="58"/>
      <c r="R516" s="59"/>
      <c r="AA516" s="60"/>
      <c r="AB516" s="60"/>
      <c r="AC516" s="61"/>
    </row>
    <row r="517" ht="15.75" customHeight="1">
      <c r="G517" s="57"/>
      <c r="Q517" s="58"/>
      <c r="R517" s="59"/>
      <c r="AA517" s="60"/>
      <c r="AB517" s="60"/>
      <c r="AC517" s="61"/>
    </row>
    <row r="518" ht="15.75" customHeight="1">
      <c r="G518" s="57"/>
      <c r="Q518" s="58"/>
      <c r="R518" s="59"/>
      <c r="AA518" s="60"/>
      <c r="AB518" s="60"/>
      <c r="AC518" s="61"/>
    </row>
    <row r="519" ht="15.75" customHeight="1">
      <c r="G519" s="57"/>
      <c r="Q519" s="58"/>
      <c r="R519" s="59"/>
      <c r="AA519" s="60"/>
      <c r="AB519" s="60"/>
      <c r="AC519" s="61"/>
    </row>
    <row r="520" ht="15.75" customHeight="1">
      <c r="G520" s="57"/>
      <c r="Q520" s="58"/>
      <c r="R520" s="59"/>
      <c r="AA520" s="60"/>
      <c r="AB520" s="60"/>
      <c r="AC520" s="61"/>
    </row>
    <row r="521" ht="15.75" customHeight="1">
      <c r="G521" s="57"/>
      <c r="Q521" s="58"/>
      <c r="R521" s="59"/>
      <c r="AA521" s="60"/>
      <c r="AB521" s="60"/>
      <c r="AC521" s="61"/>
    </row>
    <row r="522" ht="15.75" customHeight="1">
      <c r="G522" s="57"/>
      <c r="Q522" s="58"/>
      <c r="R522" s="59"/>
      <c r="AA522" s="60"/>
      <c r="AB522" s="60"/>
      <c r="AC522" s="61"/>
    </row>
    <row r="523" ht="15.75" customHeight="1">
      <c r="G523" s="57"/>
      <c r="Q523" s="58"/>
      <c r="R523" s="59"/>
      <c r="AA523" s="60"/>
      <c r="AB523" s="60"/>
      <c r="AC523" s="61"/>
    </row>
    <row r="524" ht="15.75" customHeight="1">
      <c r="G524" s="57"/>
      <c r="Q524" s="58"/>
      <c r="R524" s="59"/>
      <c r="AA524" s="60"/>
      <c r="AB524" s="60"/>
      <c r="AC524" s="61"/>
    </row>
    <row r="525" ht="15.75" customHeight="1">
      <c r="G525" s="57"/>
      <c r="Q525" s="58"/>
      <c r="R525" s="59"/>
      <c r="AA525" s="60"/>
      <c r="AB525" s="60"/>
      <c r="AC525" s="61"/>
    </row>
    <row r="526" ht="15.75" customHeight="1">
      <c r="G526" s="57"/>
      <c r="Q526" s="58"/>
      <c r="R526" s="59"/>
      <c r="AA526" s="60"/>
      <c r="AB526" s="60"/>
      <c r="AC526" s="61"/>
    </row>
    <row r="527" ht="15.75" customHeight="1">
      <c r="G527" s="57"/>
      <c r="Q527" s="58"/>
      <c r="R527" s="59"/>
      <c r="AA527" s="60"/>
      <c r="AB527" s="60"/>
      <c r="AC527" s="61"/>
    </row>
    <row r="528" ht="15.75" customHeight="1">
      <c r="G528" s="57"/>
      <c r="Q528" s="58"/>
      <c r="R528" s="59"/>
      <c r="AA528" s="60"/>
      <c r="AB528" s="60"/>
      <c r="AC528" s="61"/>
    </row>
    <row r="529" ht="15.75" customHeight="1">
      <c r="G529" s="57"/>
      <c r="Q529" s="58"/>
      <c r="R529" s="59"/>
      <c r="AA529" s="60"/>
      <c r="AB529" s="60"/>
      <c r="AC529" s="61"/>
    </row>
    <row r="530" ht="15.75" customHeight="1">
      <c r="G530" s="57"/>
      <c r="Q530" s="58"/>
      <c r="R530" s="59"/>
      <c r="AA530" s="60"/>
      <c r="AB530" s="60"/>
      <c r="AC530" s="61"/>
    </row>
    <row r="531" ht="15.75" customHeight="1">
      <c r="G531" s="57"/>
      <c r="Q531" s="58"/>
      <c r="R531" s="59"/>
      <c r="AA531" s="60"/>
      <c r="AB531" s="60"/>
      <c r="AC531" s="61"/>
    </row>
    <row r="532" ht="15.75" customHeight="1">
      <c r="G532" s="57"/>
      <c r="Q532" s="58"/>
      <c r="R532" s="59"/>
      <c r="AA532" s="60"/>
      <c r="AB532" s="60"/>
      <c r="AC532" s="61"/>
    </row>
    <row r="533" ht="15.75" customHeight="1">
      <c r="G533" s="57"/>
      <c r="Q533" s="58"/>
      <c r="R533" s="59"/>
      <c r="AA533" s="60"/>
      <c r="AB533" s="60"/>
      <c r="AC533" s="61"/>
    </row>
    <row r="534" ht="15.75" customHeight="1">
      <c r="G534" s="57"/>
      <c r="Q534" s="58"/>
      <c r="R534" s="59"/>
      <c r="AA534" s="60"/>
      <c r="AB534" s="60"/>
      <c r="AC534" s="61"/>
    </row>
    <row r="535" ht="15.75" customHeight="1">
      <c r="G535" s="57"/>
      <c r="Q535" s="58"/>
      <c r="R535" s="59"/>
      <c r="AA535" s="60"/>
      <c r="AB535" s="60"/>
      <c r="AC535" s="61"/>
    </row>
    <row r="536" ht="15.75" customHeight="1">
      <c r="G536" s="57"/>
      <c r="Q536" s="58"/>
      <c r="R536" s="59"/>
      <c r="AA536" s="60"/>
      <c r="AB536" s="60"/>
      <c r="AC536" s="61"/>
    </row>
    <row r="537" ht="15.75" customHeight="1">
      <c r="G537" s="57"/>
      <c r="Q537" s="58"/>
      <c r="R537" s="59"/>
      <c r="AA537" s="60"/>
      <c r="AB537" s="60"/>
      <c r="AC537" s="61"/>
    </row>
    <row r="538" ht="15.75" customHeight="1">
      <c r="G538" s="57"/>
      <c r="Q538" s="58"/>
      <c r="R538" s="59"/>
      <c r="AA538" s="60"/>
      <c r="AB538" s="60"/>
      <c r="AC538" s="61"/>
    </row>
    <row r="539" ht="15.75" customHeight="1">
      <c r="G539" s="57"/>
      <c r="Q539" s="58"/>
      <c r="R539" s="59"/>
      <c r="AA539" s="60"/>
      <c r="AB539" s="60"/>
      <c r="AC539" s="61"/>
    </row>
    <row r="540" ht="15.75" customHeight="1">
      <c r="G540" s="57"/>
      <c r="Q540" s="58"/>
      <c r="R540" s="59"/>
      <c r="AA540" s="60"/>
      <c r="AB540" s="60"/>
      <c r="AC540" s="61"/>
    </row>
    <row r="541" ht="15.75" customHeight="1">
      <c r="G541" s="57"/>
      <c r="Q541" s="58"/>
      <c r="R541" s="59"/>
      <c r="AA541" s="60"/>
      <c r="AB541" s="60"/>
      <c r="AC541" s="61"/>
    </row>
    <row r="542" ht="15.75" customHeight="1">
      <c r="G542" s="57"/>
      <c r="Q542" s="58"/>
      <c r="R542" s="59"/>
      <c r="AA542" s="60"/>
      <c r="AB542" s="60"/>
      <c r="AC542" s="61"/>
    </row>
    <row r="543" ht="15.75" customHeight="1">
      <c r="G543" s="57"/>
      <c r="Q543" s="58"/>
      <c r="R543" s="59"/>
      <c r="AA543" s="60"/>
      <c r="AB543" s="60"/>
      <c r="AC543" s="61"/>
    </row>
    <row r="544" ht="15.75" customHeight="1">
      <c r="G544" s="57"/>
      <c r="Q544" s="58"/>
      <c r="R544" s="59"/>
      <c r="AA544" s="60"/>
      <c r="AB544" s="60"/>
      <c r="AC544" s="61"/>
    </row>
    <row r="545" ht="15.75" customHeight="1">
      <c r="G545" s="57"/>
      <c r="Q545" s="58"/>
      <c r="R545" s="59"/>
      <c r="AA545" s="60"/>
      <c r="AB545" s="60"/>
      <c r="AC545" s="61"/>
    </row>
    <row r="546" ht="15.75" customHeight="1">
      <c r="G546" s="57"/>
      <c r="Q546" s="58"/>
      <c r="R546" s="59"/>
      <c r="AA546" s="60"/>
      <c r="AB546" s="60"/>
      <c r="AC546" s="61"/>
    </row>
    <row r="547" ht="15.75" customHeight="1">
      <c r="G547" s="57"/>
      <c r="Q547" s="58"/>
      <c r="R547" s="59"/>
      <c r="AA547" s="60"/>
      <c r="AB547" s="60"/>
      <c r="AC547" s="61"/>
    </row>
    <row r="548" ht="15.75" customHeight="1">
      <c r="G548" s="57"/>
      <c r="Q548" s="58"/>
      <c r="R548" s="59"/>
      <c r="AA548" s="60"/>
      <c r="AB548" s="60"/>
      <c r="AC548" s="61"/>
    </row>
    <row r="549" ht="15.75" customHeight="1">
      <c r="G549" s="57"/>
      <c r="Q549" s="58"/>
      <c r="R549" s="59"/>
      <c r="AA549" s="60"/>
      <c r="AB549" s="60"/>
      <c r="AC549" s="61"/>
    </row>
    <row r="550" ht="15.75" customHeight="1">
      <c r="G550" s="57"/>
      <c r="Q550" s="58"/>
      <c r="R550" s="59"/>
      <c r="AA550" s="60"/>
      <c r="AB550" s="60"/>
      <c r="AC550" s="61"/>
    </row>
    <row r="551" ht="15.75" customHeight="1">
      <c r="G551" s="57"/>
      <c r="Q551" s="58"/>
      <c r="R551" s="59"/>
      <c r="AA551" s="60"/>
      <c r="AB551" s="60"/>
      <c r="AC551" s="61"/>
    </row>
    <row r="552" ht="15.75" customHeight="1">
      <c r="G552" s="57"/>
      <c r="Q552" s="58"/>
      <c r="R552" s="59"/>
      <c r="AA552" s="60"/>
      <c r="AB552" s="60"/>
      <c r="AC552" s="61"/>
    </row>
    <row r="553" ht="15.75" customHeight="1">
      <c r="G553" s="57"/>
      <c r="Q553" s="58"/>
      <c r="R553" s="59"/>
      <c r="AA553" s="60"/>
      <c r="AB553" s="60"/>
      <c r="AC553" s="61"/>
    </row>
    <row r="554" ht="15.75" customHeight="1">
      <c r="G554" s="57"/>
      <c r="Q554" s="58"/>
      <c r="R554" s="59"/>
      <c r="AA554" s="60"/>
      <c r="AB554" s="60"/>
      <c r="AC554" s="61"/>
    </row>
    <row r="555" ht="15.75" customHeight="1">
      <c r="G555" s="57"/>
      <c r="Q555" s="58"/>
      <c r="R555" s="59"/>
      <c r="AA555" s="60"/>
      <c r="AB555" s="60"/>
      <c r="AC555" s="61"/>
    </row>
    <row r="556" ht="15.75" customHeight="1">
      <c r="G556" s="57"/>
      <c r="Q556" s="58"/>
      <c r="R556" s="59"/>
      <c r="AA556" s="60"/>
      <c r="AB556" s="60"/>
      <c r="AC556" s="61"/>
    </row>
    <row r="557" ht="15.75" customHeight="1">
      <c r="G557" s="57"/>
      <c r="Q557" s="58"/>
      <c r="R557" s="59"/>
      <c r="AA557" s="60"/>
      <c r="AB557" s="60"/>
      <c r="AC557" s="61"/>
    </row>
    <row r="558" ht="15.75" customHeight="1">
      <c r="G558" s="57"/>
      <c r="Q558" s="58"/>
      <c r="R558" s="59"/>
      <c r="AA558" s="60"/>
      <c r="AB558" s="60"/>
      <c r="AC558" s="61"/>
    </row>
    <row r="559" ht="15.75" customHeight="1">
      <c r="G559" s="57"/>
      <c r="Q559" s="58"/>
      <c r="R559" s="59"/>
      <c r="AA559" s="60"/>
      <c r="AB559" s="60"/>
      <c r="AC559" s="61"/>
    </row>
    <row r="560" ht="15.75" customHeight="1">
      <c r="G560" s="57"/>
      <c r="Q560" s="58"/>
      <c r="R560" s="59"/>
      <c r="AA560" s="60"/>
      <c r="AB560" s="60"/>
      <c r="AC560" s="61"/>
    </row>
    <row r="561" ht="15.75" customHeight="1">
      <c r="G561" s="57"/>
      <c r="Q561" s="58"/>
      <c r="R561" s="59"/>
      <c r="AA561" s="60"/>
      <c r="AB561" s="60"/>
      <c r="AC561" s="61"/>
    </row>
    <row r="562" ht="15.75" customHeight="1">
      <c r="G562" s="57"/>
      <c r="Q562" s="58"/>
      <c r="R562" s="59"/>
      <c r="AA562" s="60"/>
      <c r="AB562" s="60"/>
      <c r="AC562" s="61"/>
    </row>
    <row r="563" ht="15.75" customHeight="1">
      <c r="G563" s="57"/>
      <c r="Q563" s="58"/>
      <c r="R563" s="59"/>
      <c r="AA563" s="60"/>
      <c r="AB563" s="60"/>
      <c r="AC563" s="61"/>
    </row>
    <row r="564" ht="15.75" customHeight="1">
      <c r="G564" s="57"/>
      <c r="Q564" s="58"/>
      <c r="R564" s="59"/>
      <c r="AA564" s="60"/>
      <c r="AB564" s="60"/>
      <c r="AC564" s="61"/>
    </row>
    <row r="565" ht="15.75" customHeight="1">
      <c r="G565" s="57"/>
      <c r="Q565" s="58"/>
      <c r="R565" s="59"/>
      <c r="AA565" s="60"/>
      <c r="AB565" s="60"/>
      <c r="AC565" s="61"/>
    </row>
    <row r="566" ht="15.75" customHeight="1">
      <c r="G566" s="57"/>
      <c r="Q566" s="58"/>
      <c r="R566" s="59"/>
      <c r="AA566" s="60"/>
      <c r="AB566" s="60"/>
      <c r="AC566" s="61"/>
    </row>
    <row r="567" ht="15.75" customHeight="1">
      <c r="G567" s="57"/>
      <c r="Q567" s="58"/>
      <c r="R567" s="59"/>
      <c r="AA567" s="60"/>
      <c r="AB567" s="60"/>
      <c r="AC567" s="61"/>
    </row>
    <row r="568" ht="15.75" customHeight="1">
      <c r="G568" s="57"/>
      <c r="Q568" s="58"/>
      <c r="R568" s="59"/>
      <c r="AA568" s="60"/>
      <c r="AB568" s="60"/>
      <c r="AC568" s="61"/>
    </row>
    <row r="569" ht="15.75" customHeight="1">
      <c r="G569" s="57"/>
      <c r="Q569" s="58"/>
      <c r="R569" s="59"/>
      <c r="AA569" s="60"/>
      <c r="AB569" s="60"/>
      <c r="AC569" s="61"/>
    </row>
    <row r="570" ht="15.75" customHeight="1">
      <c r="G570" s="57"/>
      <c r="Q570" s="58"/>
      <c r="R570" s="59"/>
      <c r="AA570" s="60"/>
      <c r="AB570" s="60"/>
      <c r="AC570" s="61"/>
    </row>
    <row r="571" ht="15.75" customHeight="1">
      <c r="G571" s="57"/>
      <c r="Q571" s="58"/>
      <c r="R571" s="59"/>
      <c r="AA571" s="60"/>
      <c r="AB571" s="60"/>
      <c r="AC571" s="61"/>
    </row>
    <row r="572" ht="15.75" customHeight="1">
      <c r="G572" s="57"/>
      <c r="Q572" s="58"/>
      <c r="R572" s="59"/>
      <c r="AA572" s="60"/>
      <c r="AB572" s="60"/>
      <c r="AC572" s="61"/>
    </row>
    <row r="573" ht="15.75" customHeight="1">
      <c r="G573" s="57"/>
      <c r="Q573" s="58"/>
      <c r="R573" s="59"/>
      <c r="AA573" s="60"/>
      <c r="AB573" s="60"/>
      <c r="AC573" s="61"/>
    </row>
    <row r="574" ht="15.75" customHeight="1">
      <c r="G574" s="57"/>
      <c r="Q574" s="58"/>
      <c r="R574" s="59"/>
      <c r="AA574" s="60"/>
      <c r="AB574" s="60"/>
      <c r="AC574" s="61"/>
    </row>
    <row r="575" ht="15.75" customHeight="1">
      <c r="G575" s="57"/>
      <c r="Q575" s="58"/>
      <c r="R575" s="59"/>
      <c r="AA575" s="60"/>
      <c r="AB575" s="60"/>
      <c r="AC575" s="61"/>
    </row>
    <row r="576" ht="15.75" customHeight="1">
      <c r="G576" s="57"/>
      <c r="Q576" s="58"/>
      <c r="R576" s="59"/>
      <c r="AA576" s="60"/>
      <c r="AB576" s="60"/>
      <c r="AC576" s="61"/>
    </row>
    <row r="577" ht="15.75" customHeight="1">
      <c r="G577" s="57"/>
      <c r="Q577" s="58"/>
      <c r="R577" s="59"/>
      <c r="AA577" s="60"/>
      <c r="AB577" s="60"/>
      <c r="AC577" s="61"/>
    </row>
    <row r="578" ht="15.75" customHeight="1">
      <c r="G578" s="57"/>
      <c r="Q578" s="58"/>
      <c r="R578" s="59"/>
      <c r="AA578" s="60"/>
      <c r="AB578" s="60"/>
      <c r="AC578" s="61"/>
    </row>
    <row r="579" ht="15.75" customHeight="1">
      <c r="G579" s="57"/>
      <c r="Q579" s="58"/>
      <c r="R579" s="59"/>
      <c r="AA579" s="60"/>
      <c r="AB579" s="60"/>
      <c r="AC579" s="61"/>
    </row>
    <row r="580" ht="15.75" customHeight="1">
      <c r="G580" s="57"/>
      <c r="Q580" s="58"/>
      <c r="R580" s="59"/>
      <c r="AA580" s="60"/>
      <c r="AB580" s="60"/>
      <c r="AC580" s="61"/>
    </row>
    <row r="581" ht="15.75" customHeight="1">
      <c r="G581" s="57"/>
      <c r="Q581" s="58"/>
      <c r="R581" s="59"/>
      <c r="AA581" s="60"/>
      <c r="AB581" s="60"/>
      <c r="AC581" s="61"/>
    </row>
    <row r="582" ht="15.75" customHeight="1">
      <c r="G582" s="57"/>
      <c r="Q582" s="58"/>
      <c r="R582" s="59"/>
      <c r="AA582" s="60"/>
      <c r="AB582" s="60"/>
      <c r="AC582" s="61"/>
    </row>
    <row r="583" ht="15.75" customHeight="1">
      <c r="G583" s="57"/>
      <c r="Q583" s="58"/>
      <c r="R583" s="59"/>
      <c r="AA583" s="60"/>
      <c r="AB583" s="60"/>
      <c r="AC583" s="61"/>
    </row>
    <row r="584" ht="15.75" customHeight="1">
      <c r="G584" s="57"/>
      <c r="Q584" s="58"/>
      <c r="R584" s="59"/>
      <c r="AA584" s="60"/>
      <c r="AB584" s="60"/>
      <c r="AC584" s="61"/>
    </row>
    <row r="585" ht="15.75" customHeight="1">
      <c r="G585" s="57"/>
      <c r="Q585" s="58"/>
      <c r="R585" s="59"/>
      <c r="AA585" s="60"/>
      <c r="AB585" s="60"/>
      <c r="AC585" s="61"/>
    </row>
    <row r="586" ht="15.75" customHeight="1">
      <c r="G586" s="57"/>
      <c r="Q586" s="58"/>
      <c r="R586" s="59"/>
      <c r="AA586" s="60"/>
      <c r="AB586" s="60"/>
      <c r="AC586" s="61"/>
    </row>
    <row r="587" ht="15.75" customHeight="1">
      <c r="G587" s="57"/>
      <c r="Q587" s="58"/>
      <c r="R587" s="59"/>
      <c r="AA587" s="60"/>
      <c r="AB587" s="60"/>
      <c r="AC587" s="61"/>
    </row>
    <row r="588" ht="15.75" customHeight="1">
      <c r="G588" s="57"/>
      <c r="Q588" s="58"/>
      <c r="R588" s="59"/>
      <c r="AA588" s="60"/>
      <c r="AB588" s="60"/>
      <c r="AC588" s="61"/>
    </row>
    <row r="589" ht="15.75" customHeight="1">
      <c r="G589" s="57"/>
      <c r="Q589" s="58"/>
      <c r="R589" s="59"/>
      <c r="AA589" s="60"/>
      <c r="AB589" s="60"/>
      <c r="AC589" s="61"/>
    </row>
    <row r="590" ht="15.75" customHeight="1">
      <c r="G590" s="57"/>
      <c r="Q590" s="58"/>
      <c r="R590" s="59"/>
      <c r="AA590" s="60"/>
      <c r="AB590" s="60"/>
      <c r="AC590" s="61"/>
    </row>
    <row r="591" ht="15.75" customHeight="1">
      <c r="G591" s="57"/>
      <c r="Q591" s="58"/>
      <c r="R591" s="59"/>
      <c r="AA591" s="60"/>
      <c r="AB591" s="60"/>
      <c r="AC591" s="61"/>
    </row>
    <row r="592" ht="15.75" customHeight="1">
      <c r="G592" s="57"/>
      <c r="Q592" s="58"/>
      <c r="R592" s="59"/>
      <c r="AA592" s="60"/>
      <c r="AB592" s="60"/>
      <c r="AC592" s="61"/>
    </row>
    <row r="593" ht="15.75" customHeight="1">
      <c r="G593" s="57"/>
      <c r="Q593" s="58"/>
      <c r="R593" s="59"/>
      <c r="AA593" s="60"/>
      <c r="AB593" s="60"/>
      <c r="AC593" s="61"/>
    </row>
    <row r="594" ht="15.75" customHeight="1">
      <c r="G594" s="57"/>
      <c r="Q594" s="58"/>
      <c r="R594" s="59"/>
      <c r="AA594" s="60"/>
      <c r="AB594" s="60"/>
      <c r="AC594" s="61"/>
    </row>
    <row r="595" ht="15.75" customHeight="1">
      <c r="G595" s="57"/>
      <c r="Q595" s="58"/>
      <c r="R595" s="59"/>
      <c r="AA595" s="60"/>
      <c r="AB595" s="60"/>
      <c r="AC595" s="61"/>
    </row>
    <row r="596" ht="15.75" customHeight="1">
      <c r="G596" s="57"/>
      <c r="Q596" s="58"/>
      <c r="R596" s="59"/>
      <c r="AA596" s="60"/>
      <c r="AB596" s="60"/>
      <c r="AC596" s="61"/>
    </row>
    <row r="597" ht="15.75" customHeight="1">
      <c r="G597" s="57"/>
      <c r="Q597" s="58"/>
      <c r="R597" s="59"/>
      <c r="AA597" s="60"/>
      <c r="AB597" s="60"/>
      <c r="AC597" s="61"/>
    </row>
    <row r="598" ht="15.75" customHeight="1">
      <c r="G598" s="57"/>
      <c r="Q598" s="58"/>
      <c r="R598" s="59"/>
      <c r="AA598" s="60"/>
      <c r="AB598" s="60"/>
      <c r="AC598" s="61"/>
    </row>
    <row r="599" ht="15.75" customHeight="1">
      <c r="G599" s="57"/>
      <c r="Q599" s="58"/>
      <c r="R599" s="59"/>
      <c r="AA599" s="60"/>
      <c r="AB599" s="60"/>
      <c r="AC599" s="61"/>
    </row>
    <row r="600" ht="15.75" customHeight="1">
      <c r="G600" s="57"/>
      <c r="Q600" s="58"/>
      <c r="R600" s="59"/>
      <c r="AA600" s="60"/>
      <c r="AB600" s="60"/>
      <c r="AC600" s="61"/>
    </row>
    <row r="601" ht="15.75" customHeight="1">
      <c r="G601" s="57"/>
      <c r="Q601" s="58"/>
      <c r="R601" s="59"/>
      <c r="AA601" s="60"/>
      <c r="AB601" s="60"/>
      <c r="AC601" s="61"/>
    </row>
    <row r="602" ht="15.75" customHeight="1">
      <c r="G602" s="57"/>
      <c r="Q602" s="58"/>
      <c r="R602" s="59"/>
      <c r="AA602" s="60"/>
      <c r="AB602" s="60"/>
      <c r="AC602" s="61"/>
    </row>
    <row r="603" ht="15.75" customHeight="1">
      <c r="G603" s="57"/>
      <c r="Q603" s="58"/>
      <c r="R603" s="59"/>
      <c r="AA603" s="60"/>
      <c r="AB603" s="60"/>
      <c r="AC603" s="61"/>
    </row>
    <row r="604" ht="15.75" customHeight="1">
      <c r="G604" s="57"/>
      <c r="Q604" s="58"/>
      <c r="R604" s="59"/>
      <c r="AA604" s="60"/>
      <c r="AB604" s="60"/>
      <c r="AC604" s="61"/>
    </row>
    <row r="605" ht="15.75" customHeight="1">
      <c r="G605" s="57"/>
      <c r="Q605" s="58"/>
      <c r="R605" s="59"/>
      <c r="AA605" s="60"/>
      <c r="AB605" s="60"/>
      <c r="AC605" s="61"/>
    </row>
    <row r="606" ht="15.75" customHeight="1">
      <c r="G606" s="57"/>
      <c r="Q606" s="58"/>
      <c r="R606" s="59"/>
      <c r="AA606" s="60"/>
      <c r="AB606" s="60"/>
      <c r="AC606" s="61"/>
    </row>
    <row r="607" ht="15.75" customHeight="1">
      <c r="G607" s="57"/>
      <c r="Q607" s="58"/>
      <c r="R607" s="59"/>
      <c r="AA607" s="60"/>
      <c r="AB607" s="60"/>
      <c r="AC607" s="61"/>
    </row>
    <row r="608" ht="15.75" customHeight="1">
      <c r="G608" s="57"/>
      <c r="Q608" s="58"/>
      <c r="R608" s="59"/>
      <c r="AA608" s="60"/>
      <c r="AB608" s="60"/>
      <c r="AC608" s="61"/>
    </row>
    <row r="609" ht="15.75" customHeight="1">
      <c r="G609" s="57"/>
      <c r="Q609" s="58"/>
      <c r="R609" s="59"/>
      <c r="AA609" s="60"/>
      <c r="AB609" s="60"/>
      <c r="AC609" s="61"/>
    </row>
    <row r="610" ht="15.75" customHeight="1">
      <c r="G610" s="57"/>
      <c r="Q610" s="58"/>
      <c r="R610" s="59"/>
      <c r="AA610" s="60"/>
      <c r="AB610" s="60"/>
      <c r="AC610" s="61"/>
    </row>
    <row r="611" ht="15.75" customHeight="1">
      <c r="G611" s="57"/>
      <c r="Q611" s="58"/>
      <c r="R611" s="59"/>
      <c r="AA611" s="60"/>
      <c r="AB611" s="60"/>
      <c r="AC611" s="61"/>
    </row>
    <row r="612" ht="15.75" customHeight="1">
      <c r="G612" s="57"/>
      <c r="Q612" s="58"/>
      <c r="R612" s="59"/>
      <c r="AA612" s="60"/>
      <c r="AB612" s="60"/>
      <c r="AC612" s="61"/>
    </row>
    <row r="613" ht="15.75" customHeight="1">
      <c r="G613" s="57"/>
      <c r="Q613" s="58"/>
      <c r="R613" s="59"/>
      <c r="AA613" s="60"/>
      <c r="AB613" s="60"/>
      <c r="AC613" s="61"/>
    </row>
    <row r="614" ht="15.75" customHeight="1">
      <c r="G614" s="57"/>
      <c r="Q614" s="58"/>
      <c r="R614" s="59"/>
      <c r="AA614" s="60"/>
      <c r="AB614" s="60"/>
      <c r="AC614" s="61"/>
    </row>
    <row r="615" ht="15.75" customHeight="1">
      <c r="G615" s="57"/>
      <c r="Q615" s="58"/>
      <c r="R615" s="59"/>
      <c r="AA615" s="60"/>
      <c r="AB615" s="60"/>
      <c r="AC615" s="61"/>
    </row>
    <row r="616" ht="15.75" customHeight="1">
      <c r="G616" s="57"/>
      <c r="Q616" s="58"/>
      <c r="R616" s="59"/>
      <c r="AA616" s="60"/>
      <c r="AB616" s="60"/>
      <c r="AC616" s="61"/>
    </row>
    <row r="617" ht="15.75" customHeight="1">
      <c r="G617" s="57"/>
      <c r="Q617" s="58"/>
      <c r="R617" s="59"/>
      <c r="AA617" s="60"/>
      <c r="AB617" s="60"/>
      <c r="AC617" s="61"/>
    </row>
    <row r="618" ht="15.75" customHeight="1">
      <c r="G618" s="57"/>
      <c r="Q618" s="58"/>
      <c r="R618" s="59"/>
      <c r="AA618" s="60"/>
      <c r="AB618" s="60"/>
      <c r="AC618" s="61"/>
    </row>
    <row r="619" ht="15.75" customHeight="1">
      <c r="G619" s="57"/>
      <c r="Q619" s="58"/>
      <c r="R619" s="59"/>
      <c r="AA619" s="60"/>
      <c r="AB619" s="60"/>
      <c r="AC619" s="61"/>
    </row>
    <row r="620" ht="15.75" customHeight="1">
      <c r="G620" s="57"/>
      <c r="Q620" s="58"/>
      <c r="R620" s="59"/>
      <c r="AA620" s="60"/>
      <c r="AB620" s="60"/>
      <c r="AC620" s="61"/>
    </row>
    <row r="621" ht="15.75" customHeight="1">
      <c r="G621" s="57"/>
      <c r="Q621" s="58"/>
      <c r="R621" s="59"/>
      <c r="AA621" s="60"/>
      <c r="AB621" s="60"/>
      <c r="AC621" s="61"/>
    </row>
    <row r="622" ht="15.75" customHeight="1">
      <c r="G622" s="57"/>
      <c r="Q622" s="58"/>
      <c r="R622" s="59"/>
      <c r="AA622" s="60"/>
      <c r="AB622" s="60"/>
      <c r="AC622" s="61"/>
    </row>
    <row r="623" ht="15.75" customHeight="1">
      <c r="G623" s="57"/>
      <c r="Q623" s="58"/>
      <c r="R623" s="59"/>
      <c r="AA623" s="60"/>
      <c r="AB623" s="60"/>
      <c r="AC623" s="61"/>
    </row>
    <row r="624" ht="15.75" customHeight="1">
      <c r="G624" s="57"/>
      <c r="Q624" s="58"/>
      <c r="R624" s="59"/>
      <c r="AA624" s="60"/>
      <c r="AB624" s="60"/>
      <c r="AC624" s="61"/>
    </row>
    <row r="625" ht="15.75" customHeight="1">
      <c r="G625" s="57"/>
      <c r="Q625" s="58"/>
      <c r="R625" s="59"/>
      <c r="AA625" s="60"/>
      <c r="AB625" s="60"/>
      <c r="AC625" s="61"/>
    </row>
    <row r="626" ht="15.75" customHeight="1">
      <c r="G626" s="57"/>
      <c r="Q626" s="58"/>
      <c r="R626" s="59"/>
      <c r="AA626" s="60"/>
      <c r="AB626" s="60"/>
      <c r="AC626" s="61"/>
    </row>
    <row r="627" ht="15.75" customHeight="1">
      <c r="G627" s="57"/>
      <c r="Q627" s="58"/>
      <c r="R627" s="59"/>
      <c r="AA627" s="60"/>
      <c r="AB627" s="60"/>
      <c r="AC627" s="61"/>
    </row>
    <row r="628" ht="15.75" customHeight="1">
      <c r="G628" s="57"/>
      <c r="Q628" s="58"/>
      <c r="R628" s="59"/>
      <c r="AA628" s="60"/>
      <c r="AB628" s="60"/>
      <c r="AC628" s="61"/>
    </row>
    <row r="629" ht="15.75" customHeight="1">
      <c r="G629" s="57"/>
      <c r="Q629" s="58"/>
      <c r="R629" s="59"/>
      <c r="AA629" s="60"/>
      <c r="AB629" s="60"/>
      <c r="AC629" s="61"/>
    </row>
    <row r="630" ht="15.75" customHeight="1">
      <c r="G630" s="57"/>
      <c r="Q630" s="58"/>
      <c r="R630" s="59"/>
      <c r="AA630" s="60"/>
      <c r="AB630" s="60"/>
      <c r="AC630" s="61"/>
    </row>
    <row r="631" ht="15.75" customHeight="1">
      <c r="G631" s="57"/>
      <c r="Q631" s="58"/>
      <c r="R631" s="59"/>
      <c r="AA631" s="60"/>
      <c r="AB631" s="60"/>
      <c r="AC631" s="61"/>
    </row>
    <row r="632" ht="15.75" customHeight="1">
      <c r="G632" s="57"/>
      <c r="Q632" s="58"/>
      <c r="R632" s="59"/>
      <c r="AA632" s="60"/>
      <c r="AB632" s="60"/>
      <c r="AC632" s="61"/>
    </row>
    <row r="633" ht="15.75" customHeight="1">
      <c r="G633" s="57"/>
      <c r="Q633" s="58"/>
      <c r="R633" s="59"/>
      <c r="AA633" s="60"/>
      <c r="AB633" s="60"/>
      <c r="AC633" s="61"/>
    </row>
    <row r="634" ht="15.75" customHeight="1">
      <c r="G634" s="57"/>
      <c r="Q634" s="58"/>
      <c r="R634" s="59"/>
      <c r="AA634" s="60"/>
      <c r="AB634" s="60"/>
      <c r="AC634" s="61"/>
    </row>
    <row r="635" ht="15.75" customHeight="1">
      <c r="G635" s="57"/>
      <c r="Q635" s="58"/>
      <c r="R635" s="59"/>
      <c r="AA635" s="60"/>
      <c r="AB635" s="60"/>
      <c r="AC635" s="61"/>
    </row>
    <row r="636" ht="15.75" customHeight="1">
      <c r="G636" s="57"/>
      <c r="Q636" s="58"/>
      <c r="R636" s="59"/>
      <c r="AA636" s="60"/>
      <c r="AB636" s="60"/>
      <c r="AC636" s="61"/>
    </row>
    <row r="637" ht="15.75" customHeight="1">
      <c r="G637" s="57"/>
      <c r="Q637" s="58"/>
      <c r="R637" s="59"/>
      <c r="AA637" s="60"/>
      <c r="AB637" s="60"/>
      <c r="AC637" s="61"/>
    </row>
    <row r="638" ht="15.75" customHeight="1">
      <c r="G638" s="57"/>
      <c r="Q638" s="58"/>
      <c r="R638" s="59"/>
      <c r="AA638" s="60"/>
      <c r="AB638" s="60"/>
      <c r="AC638" s="61"/>
    </row>
    <row r="639" ht="15.75" customHeight="1">
      <c r="G639" s="57"/>
      <c r="Q639" s="58"/>
      <c r="R639" s="59"/>
      <c r="AA639" s="60"/>
      <c r="AB639" s="60"/>
      <c r="AC639" s="61"/>
    </row>
    <row r="640" ht="15.75" customHeight="1">
      <c r="G640" s="57"/>
      <c r="Q640" s="58"/>
      <c r="R640" s="59"/>
      <c r="AA640" s="60"/>
      <c r="AB640" s="60"/>
      <c r="AC640" s="61"/>
    </row>
    <row r="641" ht="15.75" customHeight="1">
      <c r="G641" s="57"/>
      <c r="Q641" s="58"/>
      <c r="R641" s="59"/>
      <c r="AA641" s="60"/>
      <c r="AB641" s="60"/>
      <c r="AC641" s="61"/>
    </row>
    <row r="642" ht="15.75" customHeight="1">
      <c r="G642" s="57"/>
      <c r="Q642" s="58"/>
      <c r="R642" s="59"/>
      <c r="AA642" s="60"/>
      <c r="AB642" s="60"/>
      <c r="AC642" s="61"/>
    </row>
    <row r="643" ht="15.75" customHeight="1">
      <c r="G643" s="57"/>
      <c r="Q643" s="58"/>
      <c r="R643" s="59"/>
      <c r="AA643" s="60"/>
      <c r="AB643" s="60"/>
      <c r="AC643" s="61"/>
    </row>
    <row r="644" ht="15.75" customHeight="1">
      <c r="G644" s="57"/>
      <c r="Q644" s="58"/>
      <c r="R644" s="59"/>
      <c r="AA644" s="60"/>
      <c r="AB644" s="60"/>
      <c r="AC644" s="61"/>
    </row>
    <row r="645" ht="15.75" customHeight="1">
      <c r="G645" s="57"/>
      <c r="Q645" s="58"/>
      <c r="R645" s="59"/>
      <c r="AA645" s="60"/>
      <c r="AB645" s="60"/>
      <c r="AC645" s="61"/>
    </row>
    <row r="646" ht="15.75" customHeight="1">
      <c r="G646" s="57"/>
      <c r="Q646" s="58"/>
      <c r="R646" s="59"/>
      <c r="AA646" s="60"/>
      <c r="AB646" s="60"/>
      <c r="AC646" s="61"/>
    </row>
    <row r="647" ht="15.75" customHeight="1">
      <c r="G647" s="57"/>
      <c r="Q647" s="58"/>
      <c r="R647" s="59"/>
      <c r="AA647" s="60"/>
      <c r="AB647" s="60"/>
      <c r="AC647" s="61"/>
    </row>
    <row r="648" ht="15.75" customHeight="1">
      <c r="G648" s="57"/>
      <c r="Q648" s="58"/>
      <c r="R648" s="59"/>
      <c r="AA648" s="60"/>
      <c r="AB648" s="60"/>
      <c r="AC648" s="61"/>
    </row>
    <row r="649" ht="15.75" customHeight="1">
      <c r="G649" s="57"/>
      <c r="Q649" s="58"/>
      <c r="R649" s="59"/>
      <c r="AA649" s="60"/>
      <c r="AB649" s="60"/>
      <c r="AC649" s="61"/>
    </row>
    <row r="650" ht="15.75" customHeight="1">
      <c r="G650" s="57"/>
      <c r="Q650" s="58"/>
      <c r="R650" s="59"/>
      <c r="AA650" s="60"/>
      <c r="AB650" s="60"/>
      <c r="AC650" s="61"/>
    </row>
    <row r="651" ht="15.75" customHeight="1">
      <c r="G651" s="57"/>
      <c r="Q651" s="58"/>
      <c r="R651" s="59"/>
      <c r="AA651" s="60"/>
      <c r="AB651" s="60"/>
      <c r="AC651" s="61"/>
    </row>
    <row r="652" ht="15.75" customHeight="1">
      <c r="G652" s="57"/>
      <c r="Q652" s="58"/>
      <c r="R652" s="59"/>
      <c r="AA652" s="60"/>
      <c r="AB652" s="60"/>
      <c r="AC652" s="61"/>
    </row>
    <row r="653" ht="15.75" customHeight="1">
      <c r="G653" s="57"/>
      <c r="Q653" s="58"/>
      <c r="R653" s="59"/>
      <c r="AA653" s="60"/>
      <c r="AB653" s="60"/>
      <c r="AC653" s="61"/>
    </row>
    <row r="654" ht="15.75" customHeight="1">
      <c r="G654" s="57"/>
      <c r="Q654" s="58"/>
      <c r="R654" s="59"/>
      <c r="AA654" s="60"/>
      <c r="AB654" s="60"/>
      <c r="AC654" s="61"/>
    </row>
    <row r="655" ht="15.75" customHeight="1">
      <c r="G655" s="57"/>
      <c r="Q655" s="58"/>
      <c r="R655" s="59"/>
      <c r="AA655" s="60"/>
      <c r="AB655" s="60"/>
      <c r="AC655" s="61"/>
    </row>
    <row r="656" ht="15.75" customHeight="1">
      <c r="G656" s="57"/>
      <c r="Q656" s="58"/>
      <c r="R656" s="59"/>
      <c r="AA656" s="60"/>
      <c r="AB656" s="60"/>
      <c r="AC656" s="61"/>
    </row>
    <row r="657" ht="15.75" customHeight="1">
      <c r="G657" s="57"/>
      <c r="Q657" s="58"/>
      <c r="R657" s="59"/>
      <c r="AA657" s="60"/>
      <c r="AB657" s="60"/>
      <c r="AC657" s="61"/>
    </row>
    <row r="658" ht="15.75" customHeight="1">
      <c r="G658" s="57"/>
      <c r="Q658" s="58"/>
      <c r="R658" s="59"/>
      <c r="AA658" s="60"/>
      <c r="AB658" s="60"/>
      <c r="AC658" s="61"/>
    </row>
    <row r="659" ht="15.75" customHeight="1">
      <c r="G659" s="57"/>
      <c r="Q659" s="58"/>
      <c r="R659" s="59"/>
      <c r="AA659" s="60"/>
      <c r="AB659" s="60"/>
      <c r="AC659" s="61"/>
    </row>
    <row r="660" ht="15.75" customHeight="1">
      <c r="G660" s="57"/>
      <c r="Q660" s="58"/>
      <c r="R660" s="59"/>
      <c r="AA660" s="60"/>
      <c r="AB660" s="60"/>
      <c r="AC660" s="61"/>
    </row>
    <row r="661" ht="15.75" customHeight="1">
      <c r="G661" s="57"/>
      <c r="Q661" s="58"/>
      <c r="R661" s="59"/>
      <c r="AA661" s="60"/>
      <c r="AB661" s="60"/>
      <c r="AC661" s="61"/>
    </row>
    <row r="662" ht="15.75" customHeight="1">
      <c r="G662" s="57"/>
      <c r="Q662" s="58"/>
      <c r="R662" s="59"/>
      <c r="AA662" s="60"/>
      <c r="AB662" s="60"/>
      <c r="AC662" s="61"/>
    </row>
    <row r="663" ht="15.75" customHeight="1">
      <c r="G663" s="57"/>
      <c r="Q663" s="58"/>
      <c r="R663" s="59"/>
      <c r="AA663" s="60"/>
      <c r="AB663" s="60"/>
      <c r="AC663" s="61"/>
    </row>
    <row r="664" ht="15.75" customHeight="1">
      <c r="G664" s="57"/>
      <c r="Q664" s="58"/>
      <c r="R664" s="59"/>
      <c r="AA664" s="60"/>
      <c r="AB664" s="60"/>
      <c r="AC664" s="61"/>
    </row>
    <row r="665" ht="15.75" customHeight="1">
      <c r="G665" s="57"/>
      <c r="Q665" s="58"/>
      <c r="R665" s="59"/>
      <c r="AA665" s="60"/>
      <c r="AB665" s="60"/>
      <c r="AC665" s="61"/>
    </row>
    <row r="666" ht="15.75" customHeight="1">
      <c r="G666" s="57"/>
      <c r="Q666" s="58"/>
      <c r="R666" s="59"/>
      <c r="AA666" s="60"/>
      <c r="AB666" s="60"/>
      <c r="AC666" s="61"/>
    </row>
    <row r="667" ht="15.75" customHeight="1">
      <c r="G667" s="57"/>
      <c r="Q667" s="58"/>
      <c r="R667" s="59"/>
      <c r="AA667" s="60"/>
      <c r="AB667" s="60"/>
      <c r="AC667" s="61"/>
    </row>
    <row r="668" ht="15.75" customHeight="1">
      <c r="G668" s="57"/>
      <c r="Q668" s="58"/>
      <c r="R668" s="59"/>
      <c r="AA668" s="60"/>
      <c r="AB668" s="60"/>
      <c r="AC668" s="61"/>
    </row>
    <row r="669" ht="15.75" customHeight="1">
      <c r="G669" s="57"/>
      <c r="Q669" s="58"/>
      <c r="R669" s="59"/>
      <c r="AA669" s="60"/>
      <c r="AB669" s="60"/>
      <c r="AC669" s="61"/>
    </row>
    <row r="670" ht="15.75" customHeight="1">
      <c r="G670" s="57"/>
      <c r="Q670" s="58"/>
      <c r="R670" s="59"/>
      <c r="AA670" s="60"/>
      <c r="AB670" s="60"/>
      <c r="AC670" s="61"/>
    </row>
    <row r="671" ht="15.75" customHeight="1">
      <c r="G671" s="57"/>
      <c r="Q671" s="58"/>
      <c r="R671" s="59"/>
      <c r="AA671" s="60"/>
      <c r="AB671" s="60"/>
      <c r="AC671" s="61"/>
    </row>
    <row r="672" ht="15.75" customHeight="1">
      <c r="G672" s="57"/>
      <c r="Q672" s="58"/>
      <c r="R672" s="59"/>
      <c r="AA672" s="60"/>
      <c r="AB672" s="60"/>
      <c r="AC672" s="61"/>
    </row>
    <row r="673" ht="15.75" customHeight="1">
      <c r="G673" s="57"/>
      <c r="Q673" s="58"/>
      <c r="R673" s="59"/>
      <c r="AA673" s="60"/>
      <c r="AB673" s="60"/>
      <c r="AC673" s="61"/>
    </row>
    <row r="674" ht="15.75" customHeight="1">
      <c r="G674" s="57"/>
      <c r="Q674" s="58"/>
      <c r="R674" s="59"/>
      <c r="AA674" s="60"/>
      <c r="AB674" s="60"/>
      <c r="AC674" s="61"/>
    </row>
    <row r="675" ht="15.75" customHeight="1">
      <c r="G675" s="57"/>
      <c r="Q675" s="58"/>
      <c r="R675" s="59"/>
      <c r="AA675" s="60"/>
      <c r="AB675" s="60"/>
      <c r="AC675" s="61"/>
    </row>
    <row r="676" ht="15.75" customHeight="1">
      <c r="G676" s="57"/>
      <c r="Q676" s="58"/>
      <c r="R676" s="59"/>
      <c r="AA676" s="60"/>
      <c r="AB676" s="60"/>
      <c r="AC676" s="61"/>
    </row>
    <row r="677" ht="15.75" customHeight="1">
      <c r="G677" s="57"/>
      <c r="Q677" s="58"/>
      <c r="R677" s="59"/>
      <c r="AA677" s="60"/>
      <c r="AB677" s="60"/>
      <c r="AC677" s="61"/>
    </row>
    <row r="678" ht="15.75" customHeight="1">
      <c r="G678" s="57"/>
      <c r="Q678" s="58"/>
      <c r="R678" s="59"/>
      <c r="AA678" s="60"/>
      <c r="AB678" s="60"/>
      <c r="AC678" s="61"/>
    </row>
    <row r="679" ht="15.75" customHeight="1">
      <c r="G679" s="57"/>
      <c r="Q679" s="58"/>
      <c r="R679" s="59"/>
      <c r="AA679" s="60"/>
      <c r="AB679" s="60"/>
      <c r="AC679" s="61"/>
    </row>
    <row r="680" ht="15.75" customHeight="1">
      <c r="G680" s="57"/>
      <c r="Q680" s="58"/>
      <c r="R680" s="59"/>
      <c r="AA680" s="60"/>
      <c r="AB680" s="60"/>
      <c r="AC680" s="61"/>
    </row>
    <row r="681" ht="15.75" customHeight="1">
      <c r="G681" s="57"/>
      <c r="Q681" s="58"/>
      <c r="R681" s="59"/>
      <c r="AA681" s="60"/>
      <c r="AB681" s="60"/>
      <c r="AC681" s="61"/>
    </row>
    <row r="682" ht="15.75" customHeight="1">
      <c r="G682" s="57"/>
      <c r="Q682" s="58"/>
      <c r="R682" s="59"/>
      <c r="AA682" s="60"/>
      <c r="AB682" s="60"/>
      <c r="AC682" s="61"/>
    </row>
    <row r="683" ht="15.75" customHeight="1">
      <c r="G683" s="57"/>
      <c r="Q683" s="58"/>
      <c r="R683" s="59"/>
      <c r="AA683" s="60"/>
      <c r="AB683" s="60"/>
      <c r="AC683" s="61"/>
    </row>
    <row r="684" ht="15.75" customHeight="1">
      <c r="G684" s="57"/>
      <c r="Q684" s="58"/>
      <c r="R684" s="59"/>
      <c r="AA684" s="60"/>
      <c r="AB684" s="60"/>
      <c r="AC684" s="61"/>
    </row>
    <row r="685" ht="15.75" customHeight="1">
      <c r="G685" s="57"/>
      <c r="Q685" s="58"/>
      <c r="R685" s="59"/>
      <c r="AA685" s="60"/>
      <c r="AB685" s="60"/>
      <c r="AC685" s="61"/>
    </row>
    <row r="686" ht="15.75" customHeight="1">
      <c r="G686" s="57"/>
      <c r="Q686" s="58"/>
      <c r="R686" s="59"/>
      <c r="AA686" s="60"/>
      <c r="AB686" s="60"/>
      <c r="AC686" s="61"/>
    </row>
    <row r="687" ht="15.75" customHeight="1">
      <c r="G687" s="57"/>
      <c r="Q687" s="58"/>
      <c r="R687" s="59"/>
      <c r="AA687" s="60"/>
      <c r="AB687" s="60"/>
      <c r="AC687" s="61"/>
    </row>
    <row r="688" ht="15.75" customHeight="1">
      <c r="G688" s="57"/>
      <c r="Q688" s="58"/>
      <c r="R688" s="59"/>
      <c r="AA688" s="60"/>
      <c r="AB688" s="60"/>
      <c r="AC688" s="61"/>
    </row>
    <row r="689" ht="15.75" customHeight="1">
      <c r="G689" s="57"/>
      <c r="Q689" s="58"/>
      <c r="R689" s="59"/>
      <c r="AA689" s="60"/>
      <c r="AB689" s="60"/>
      <c r="AC689" s="61"/>
    </row>
    <row r="690" ht="15.75" customHeight="1">
      <c r="G690" s="57"/>
      <c r="Q690" s="58"/>
      <c r="R690" s="59"/>
      <c r="AA690" s="60"/>
      <c r="AB690" s="60"/>
      <c r="AC690" s="61"/>
    </row>
    <row r="691" ht="15.75" customHeight="1">
      <c r="G691" s="57"/>
      <c r="Q691" s="58"/>
      <c r="R691" s="59"/>
      <c r="AA691" s="60"/>
      <c r="AB691" s="60"/>
      <c r="AC691" s="61"/>
    </row>
    <row r="692" ht="15.75" customHeight="1">
      <c r="G692" s="57"/>
      <c r="Q692" s="58"/>
      <c r="R692" s="59"/>
      <c r="AA692" s="60"/>
      <c r="AB692" s="60"/>
      <c r="AC692" s="61"/>
    </row>
    <row r="693" ht="15.75" customHeight="1">
      <c r="G693" s="57"/>
      <c r="Q693" s="58"/>
      <c r="R693" s="59"/>
      <c r="AA693" s="60"/>
      <c r="AB693" s="60"/>
      <c r="AC693" s="61"/>
    </row>
    <row r="694" ht="15.75" customHeight="1">
      <c r="G694" s="57"/>
      <c r="Q694" s="58"/>
      <c r="R694" s="59"/>
      <c r="AA694" s="60"/>
      <c r="AB694" s="60"/>
      <c r="AC694" s="61"/>
    </row>
    <row r="695" ht="15.75" customHeight="1">
      <c r="G695" s="57"/>
      <c r="Q695" s="58"/>
      <c r="R695" s="59"/>
      <c r="AA695" s="60"/>
      <c r="AB695" s="60"/>
      <c r="AC695" s="61"/>
    </row>
    <row r="696" ht="15.75" customHeight="1">
      <c r="G696" s="57"/>
      <c r="Q696" s="58"/>
      <c r="R696" s="59"/>
      <c r="AA696" s="60"/>
      <c r="AB696" s="60"/>
      <c r="AC696" s="61"/>
    </row>
    <row r="697" ht="15.75" customHeight="1">
      <c r="G697" s="57"/>
      <c r="Q697" s="58"/>
      <c r="R697" s="59"/>
      <c r="AA697" s="60"/>
      <c r="AB697" s="60"/>
      <c r="AC697" s="61"/>
    </row>
    <row r="698" ht="15.75" customHeight="1">
      <c r="G698" s="57"/>
      <c r="Q698" s="58"/>
      <c r="R698" s="59"/>
      <c r="AA698" s="60"/>
      <c r="AB698" s="60"/>
      <c r="AC698" s="61"/>
    </row>
    <row r="699" ht="15.75" customHeight="1">
      <c r="G699" s="57"/>
      <c r="Q699" s="58"/>
      <c r="R699" s="59"/>
      <c r="AA699" s="60"/>
      <c r="AB699" s="60"/>
      <c r="AC699" s="61"/>
    </row>
    <row r="700" ht="15.75" customHeight="1">
      <c r="G700" s="57"/>
      <c r="Q700" s="58"/>
      <c r="R700" s="59"/>
      <c r="AA700" s="60"/>
      <c r="AB700" s="60"/>
      <c r="AC700" s="61"/>
    </row>
    <row r="701" ht="15.75" customHeight="1">
      <c r="G701" s="57"/>
      <c r="Q701" s="58"/>
      <c r="R701" s="59"/>
      <c r="AA701" s="60"/>
      <c r="AB701" s="60"/>
      <c r="AC701" s="61"/>
    </row>
    <row r="702" ht="15.75" customHeight="1">
      <c r="G702" s="57"/>
      <c r="Q702" s="58"/>
      <c r="R702" s="59"/>
      <c r="AA702" s="60"/>
      <c r="AB702" s="60"/>
      <c r="AC702" s="61"/>
    </row>
    <row r="703" ht="15.75" customHeight="1">
      <c r="G703" s="57"/>
      <c r="Q703" s="58"/>
      <c r="R703" s="59"/>
      <c r="AA703" s="60"/>
      <c r="AB703" s="60"/>
      <c r="AC703" s="61"/>
    </row>
    <row r="704" ht="15.75" customHeight="1">
      <c r="G704" s="57"/>
      <c r="Q704" s="58"/>
      <c r="R704" s="59"/>
      <c r="AA704" s="60"/>
      <c r="AB704" s="60"/>
      <c r="AC704" s="61"/>
    </row>
    <row r="705" ht="15.75" customHeight="1">
      <c r="G705" s="57"/>
      <c r="Q705" s="58"/>
      <c r="R705" s="59"/>
      <c r="AA705" s="60"/>
      <c r="AB705" s="60"/>
      <c r="AC705" s="61"/>
    </row>
    <row r="706" ht="15.75" customHeight="1">
      <c r="G706" s="57"/>
      <c r="Q706" s="58"/>
      <c r="R706" s="59"/>
      <c r="AA706" s="60"/>
      <c r="AB706" s="60"/>
      <c r="AC706" s="61"/>
    </row>
    <row r="707" ht="15.75" customHeight="1">
      <c r="G707" s="57"/>
      <c r="Q707" s="58"/>
      <c r="R707" s="59"/>
      <c r="AA707" s="60"/>
      <c r="AB707" s="60"/>
      <c r="AC707" s="61"/>
    </row>
    <row r="708" ht="15.75" customHeight="1">
      <c r="G708" s="57"/>
      <c r="Q708" s="58"/>
      <c r="R708" s="59"/>
      <c r="AA708" s="60"/>
      <c r="AB708" s="60"/>
      <c r="AC708" s="61"/>
    </row>
    <row r="709" ht="15.75" customHeight="1">
      <c r="G709" s="57"/>
      <c r="Q709" s="58"/>
      <c r="R709" s="59"/>
      <c r="AA709" s="60"/>
      <c r="AB709" s="60"/>
      <c r="AC709" s="61"/>
    </row>
    <row r="710" ht="15.75" customHeight="1">
      <c r="G710" s="57"/>
      <c r="Q710" s="58"/>
      <c r="R710" s="59"/>
      <c r="AA710" s="60"/>
      <c r="AB710" s="60"/>
      <c r="AC710" s="61"/>
    </row>
    <row r="711" ht="15.75" customHeight="1">
      <c r="G711" s="57"/>
      <c r="Q711" s="58"/>
      <c r="R711" s="59"/>
      <c r="AA711" s="60"/>
      <c r="AB711" s="60"/>
      <c r="AC711" s="61"/>
    </row>
    <row r="712" ht="15.75" customHeight="1">
      <c r="G712" s="57"/>
      <c r="Q712" s="58"/>
      <c r="R712" s="59"/>
      <c r="AA712" s="60"/>
      <c r="AB712" s="60"/>
      <c r="AC712" s="61"/>
    </row>
    <row r="713" ht="15.75" customHeight="1">
      <c r="G713" s="57"/>
      <c r="Q713" s="58"/>
      <c r="R713" s="59"/>
      <c r="AA713" s="60"/>
      <c r="AB713" s="60"/>
      <c r="AC713" s="61"/>
    </row>
    <row r="714" ht="15.75" customHeight="1">
      <c r="G714" s="57"/>
      <c r="Q714" s="58"/>
      <c r="R714" s="59"/>
      <c r="AA714" s="60"/>
      <c r="AB714" s="60"/>
      <c r="AC714" s="61"/>
    </row>
    <row r="715" ht="15.75" customHeight="1">
      <c r="G715" s="57"/>
      <c r="Q715" s="58"/>
      <c r="R715" s="59"/>
      <c r="AA715" s="60"/>
      <c r="AB715" s="60"/>
      <c r="AC715" s="61"/>
    </row>
    <row r="716" ht="15.75" customHeight="1">
      <c r="G716" s="57"/>
      <c r="Q716" s="58"/>
      <c r="R716" s="59"/>
      <c r="AA716" s="60"/>
      <c r="AB716" s="60"/>
      <c r="AC716" s="61"/>
    </row>
    <row r="717" ht="15.75" customHeight="1">
      <c r="G717" s="57"/>
      <c r="Q717" s="58"/>
      <c r="R717" s="59"/>
      <c r="AA717" s="60"/>
      <c r="AB717" s="60"/>
      <c r="AC717" s="61"/>
    </row>
    <row r="718" ht="15.75" customHeight="1">
      <c r="G718" s="57"/>
      <c r="Q718" s="58"/>
      <c r="R718" s="59"/>
      <c r="AA718" s="60"/>
      <c r="AB718" s="60"/>
      <c r="AC718" s="61"/>
    </row>
    <row r="719" ht="15.75" customHeight="1">
      <c r="G719" s="57"/>
      <c r="Q719" s="58"/>
      <c r="R719" s="59"/>
      <c r="AA719" s="60"/>
      <c r="AB719" s="60"/>
      <c r="AC719" s="61"/>
    </row>
    <row r="720" ht="15.75" customHeight="1">
      <c r="G720" s="57"/>
      <c r="Q720" s="58"/>
      <c r="R720" s="59"/>
      <c r="AA720" s="60"/>
      <c r="AB720" s="60"/>
      <c r="AC720" s="61"/>
    </row>
    <row r="721" ht="15.75" customHeight="1">
      <c r="G721" s="57"/>
      <c r="Q721" s="58"/>
      <c r="R721" s="59"/>
      <c r="AA721" s="60"/>
      <c r="AB721" s="60"/>
      <c r="AC721" s="61"/>
    </row>
    <row r="722" ht="15.75" customHeight="1">
      <c r="G722" s="57"/>
      <c r="Q722" s="58"/>
      <c r="R722" s="59"/>
      <c r="AA722" s="60"/>
      <c r="AB722" s="60"/>
      <c r="AC722" s="61"/>
    </row>
    <row r="723" ht="15.75" customHeight="1">
      <c r="G723" s="57"/>
      <c r="Q723" s="58"/>
      <c r="R723" s="59"/>
      <c r="AA723" s="60"/>
      <c r="AB723" s="60"/>
      <c r="AC723" s="61"/>
    </row>
    <row r="724" ht="15.75" customHeight="1">
      <c r="G724" s="57"/>
      <c r="Q724" s="58"/>
      <c r="R724" s="59"/>
      <c r="AA724" s="60"/>
      <c r="AB724" s="60"/>
      <c r="AC724" s="61"/>
    </row>
    <row r="725" ht="15.75" customHeight="1">
      <c r="G725" s="57"/>
      <c r="Q725" s="58"/>
      <c r="R725" s="59"/>
      <c r="AA725" s="60"/>
      <c r="AB725" s="60"/>
      <c r="AC725" s="61"/>
    </row>
    <row r="726" ht="15.75" customHeight="1">
      <c r="G726" s="57"/>
      <c r="Q726" s="58"/>
      <c r="R726" s="59"/>
      <c r="AA726" s="60"/>
      <c r="AB726" s="60"/>
      <c r="AC726" s="61"/>
    </row>
    <row r="727" ht="15.75" customHeight="1">
      <c r="G727" s="57"/>
      <c r="Q727" s="58"/>
      <c r="R727" s="59"/>
      <c r="AA727" s="60"/>
      <c r="AB727" s="60"/>
      <c r="AC727" s="61"/>
    </row>
    <row r="728" ht="15.75" customHeight="1">
      <c r="G728" s="57"/>
      <c r="Q728" s="58"/>
      <c r="R728" s="59"/>
      <c r="AA728" s="60"/>
      <c r="AB728" s="60"/>
      <c r="AC728" s="61"/>
    </row>
    <row r="729" ht="15.75" customHeight="1">
      <c r="G729" s="57"/>
      <c r="Q729" s="58"/>
      <c r="R729" s="59"/>
      <c r="AA729" s="60"/>
      <c r="AB729" s="60"/>
      <c r="AC729" s="61"/>
    </row>
    <row r="730" ht="15.75" customHeight="1">
      <c r="G730" s="57"/>
      <c r="Q730" s="58"/>
      <c r="R730" s="59"/>
      <c r="AA730" s="60"/>
      <c r="AB730" s="60"/>
      <c r="AC730" s="61"/>
    </row>
    <row r="731" ht="15.75" customHeight="1">
      <c r="G731" s="57"/>
      <c r="Q731" s="58"/>
      <c r="R731" s="59"/>
      <c r="AA731" s="60"/>
      <c r="AB731" s="60"/>
      <c r="AC731" s="61"/>
    </row>
    <row r="732" ht="15.75" customHeight="1">
      <c r="G732" s="57"/>
      <c r="Q732" s="58"/>
      <c r="R732" s="59"/>
      <c r="AA732" s="60"/>
      <c r="AB732" s="60"/>
      <c r="AC732" s="61"/>
    </row>
    <row r="733" ht="15.75" customHeight="1">
      <c r="G733" s="57"/>
      <c r="Q733" s="58"/>
      <c r="R733" s="59"/>
      <c r="AA733" s="60"/>
      <c r="AB733" s="60"/>
      <c r="AC733" s="61"/>
    </row>
    <row r="734" ht="15.75" customHeight="1">
      <c r="G734" s="57"/>
      <c r="Q734" s="58"/>
      <c r="R734" s="59"/>
      <c r="AA734" s="60"/>
      <c r="AB734" s="60"/>
      <c r="AC734" s="61"/>
    </row>
    <row r="735" ht="15.75" customHeight="1">
      <c r="G735" s="57"/>
      <c r="Q735" s="58"/>
      <c r="R735" s="59"/>
      <c r="AA735" s="60"/>
      <c r="AB735" s="60"/>
      <c r="AC735" s="61"/>
    </row>
    <row r="736" ht="15.75" customHeight="1">
      <c r="G736" s="57"/>
      <c r="Q736" s="58"/>
      <c r="R736" s="59"/>
      <c r="AA736" s="60"/>
      <c r="AB736" s="60"/>
      <c r="AC736" s="61"/>
    </row>
    <row r="737" ht="15.75" customHeight="1">
      <c r="G737" s="57"/>
      <c r="Q737" s="58"/>
      <c r="R737" s="59"/>
      <c r="AA737" s="60"/>
      <c r="AB737" s="60"/>
      <c r="AC737" s="61"/>
    </row>
    <row r="738" ht="15.75" customHeight="1">
      <c r="G738" s="57"/>
      <c r="Q738" s="58"/>
      <c r="R738" s="59"/>
      <c r="AA738" s="60"/>
      <c r="AB738" s="60"/>
      <c r="AC738" s="61"/>
    </row>
    <row r="739" ht="15.75" customHeight="1">
      <c r="G739" s="57"/>
      <c r="Q739" s="58"/>
      <c r="R739" s="59"/>
      <c r="AA739" s="60"/>
      <c r="AB739" s="60"/>
      <c r="AC739" s="61"/>
    </row>
    <row r="740" ht="15.75" customHeight="1">
      <c r="G740" s="57"/>
      <c r="Q740" s="58"/>
      <c r="R740" s="59"/>
      <c r="AA740" s="60"/>
      <c r="AB740" s="60"/>
      <c r="AC740" s="61"/>
    </row>
    <row r="741" ht="15.75" customHeight="1">
      <c r="G741" s="57"/>
      <c r="Q741" s="58"/>
      <c r="R741" s="59"/>
      <c r="AA741" s="60"/>
      <c r="AB741" s="60"/>
      <c r="AC741" s="61"/>
    </row>
    <row r="742" ht="15.75" customHeight="1">
      <c r="G742" s="57"/>
      <c r="Q742" s="58"/>
      <c r="R742" s="59"/>
      <c r="AA742" s="60"/>
      <c r="AB742" s="60"/>
      <c r="AC742" s="61"/>
    </row>
    <row r="743" ht="15.75" customHeight="1">
      <c r="G743" s="57"/>
      <c r="Q743" s="58"/>
      <c r="R743" s="59"/>
      <c r="AA743" s="60"/>
      <c r="AB743" s="60"/>
      <c r="AC743" s="61"/>
    </row>
    <row r="744" ht="15.75" customHeight="1">
      <c r="G744" s="57"/>
      <c r="Q744" s="58"/>
      <c r="R744" s="59"/>
      <c r="AA744" s="60"/>
      <c r="AB744" s="60"/>
      <c r="AC744" s="61"/>
    </row>
    <row r="745" ht="15.75" customHeight="1">
      <c r="G745" s="57"/>
      <c r="Q745" s="58"/>
      <c r="R745" s="59"/>
      <c r="AA745" s="60"/>
      <c r="AB745" s="60"/>
      <c r="AC745" s="61"/>
    </row>
    <row r="746" ht="15.75" customHeight="1">
      <c r="G746" s="57"/>
      <c r="Q746" s="58"/>
      <c r="R746" s="59"/>
      <c r="AA746" s="60"/>
      <c r="AB746" s="60"/>
      <c r="AC746" s="61"/>
    </row>
    <row r="747" ht="15.75" customHeight="1">
      <c r="G747" s="57"/>
      <c r="Q747" s="58"/>
      <c r="R747" s="59"/>
      <c r="AA747" s="60"/>
      <c r="AB747" s="60"/>
      <c r="AC747" s="61"/>
    </row>
    <row r="748" ht="15.75" customHeight="1">
      <c r="G748" s="57"/>
      <c r="Q748" s="58"/>
      <c r="R748" s="59"/>
      <c r="AA748" s="60"/>
      <c r="AB748" s="60"/>
      <c r="AC748" s="61"/>
    </row>
    <row r="749" ht="15.75" customHeight="1">
      <c r="G749" s="57"/>
      <c r="Q749" s="58"/>
      <c r="R749" s="59"/>
      <c r="AA749" s="60"/>
      <c r="AB749" s="60"/>
      <c r="AC749" s="61"/>
    </row>
    <row r="750" ht="15.75" customHeight="1">
      <c r="G750" s="57"/>
      <c r="Q750" s="58"/>
      <c r="R750" s="59"/>
      <c r="AA750" s="60"/>
      <c r="AB750" s="60"/>
      <c r="AC750" s="61"/>
    </row>
    <row r="751" ht="15.75" customHeight="1">
      <c r="G751" s="57"/>
      <c r="Q751" s="58"/>
      <c r="R751" s="59"/>
      <c r="AA751" s="60"/>
      <c r="AB751" s="60"/>
      <c r="AC751" s="61"/>
    </row>
    <row r="752" ht="15.75" customHeight="1">
      <c r="G752" s="57"/>
      <c r="Q752" s="58"/>
      <c r="R752" s="59"/>
      <c r="AA752" s="60"/>
      <c r="AB752" s="60"/>
      <c r="AC752" s="61"/>
    </row>
    <row r="753" ht="15.75" customHeight="1">
      <c r="G753" s="57"/>
      <c r="Q753" s="58"/>
      <c r="R753" s="59"/>
      <c r="AA753" s="60"/>
      <c r="AB753" s="60"/>
      <c r="AC753" s="61"/>
    </row>
    <row r="754" ht="15.75" customHeight="1">
      <c r="G754" s="57"/>
      <c r="Q754" s="58"/>
      <c r="R754" s="59"/>
      <c r="AA754" s="60"/>
      <c r="AB754" s="60"/>
      <c r="AC754" s="61"/>
    </row>
    <row r="755" ht="15.75" customHeight="1">
      <c r="G755" s="57"/>
      <c r="Q755" s="58"/>
      <c r="R755" s="59"/>
      <c r="AA755" s="60"/>
      <c r="AB755" s="60"/>
      <c r="AC755" s="61"/>
    </row>
    <row r="756" ht="15.75" customHeight="1">
      <c r="G756" s="57"/>
      <c r="Q756" s="58"/>
      <c r="R756" s="59"/>
      <c r="AA756" s="60"/>
      <c r="AB756" s="60"/>
      <c r="AC756" s="61"/>
    </row>
    <row r="757" ht="15.75" customHeight="1">
      <c r="G757" s="57"/>
      <c r="Q757" s="58"/>
      <c r="R757" s="59"/>
      <c r="AA757" s="60"/>
      <c r="AB757" s="60"/>
      <c r="AC757" s="61"/>
    </row>
    <row r="758" ht="15.75" customHeight="1">
      <c r="G758" s="57"/>
      <c r="Q758" s="58"/>
      <c r="R758" s="59"/>
      <c r="AA758" s="60"/>
      <c r="AB758" s="60"/>
      <c r="AC758" s="61"/>
    </row>
    <row r="759" ht="15.75" customHeight="1">
      <c r="G759" s="57"/>
      <c r="Q759" s="58"/>
      <c r="R759" s="59"/>
      <c r="AA759" s="60"/>
      <c r="AB759" s="60"/>
      <c r="AC759" s="61"/>
    </row>
    <row r="760" ht="15.75" customHeight="1">
      <c r="G760" s="57"/>
      <c r="Q760" s="58"/>
      <c r="R760" s="59"/>
      <c r="AA760" s="60"/>
      <c r="AB760" s="60"/>
      <c r="AC760" s="61"/>
    </row>
    <row r="761" ht="15.75" customHeight="1">
      <c r="G761" s="57"/>
      <c r="Q761" s="58"/>
      <c r="R761" s="59"/>
      <c r="AA761" s="60"/>
      <c r="AB761" s="60"/>
      <c r="AC761" s="61"/>
    </row>
    <row r="762" ht="15.75" customHeight="1">
      <c r="G762" s="57"/>
      <c r="Q762" s="58"/>
      <c r="R762" s="59"/>
      <c r="AA762" s="60"/>
      <c r="AB762" s="60"/>
      <c r="AC762" s="61"/>
    </row>
    <row r="763" ht="15.75" customHeight="1">
      <c r="G763" s="57"/>
      <c r="Q763" s="58"/>
      <c r="R763" s="59"/>
      <c r="AA763" s="60"/>
      <c r="AB763" s="60"/>
      <c r="AC763" s="61"/>
    </row>
    <row r="764" ht="15.75" customHeight="1">
      <c r="G764" s="57"/>
      <c r="Q764" s="58"/>
      <c r="R764" s="59"/>
      <c r="AA764" s="60"/>
      <c r="AB764" s="60"/>
      <c r="AC764" s="61"/>
    </row>
    <row r="765" ht="15.75" customHeight="1">
      <c r="G765" s="57"/>
      <c r="Q765" s="58"/>
      <c r="R765" s="59"/>
      <c r="AA765" s="60"/>
      <c r="AB765" s="60"/>
      <c r="AC765" s="61"/>
    </row>
    <row r="766" ht="15.75" customHeight="1">
      <c r="G766" s="57"/>
      <c r="Q766" s="58"/>
      <c r="R766" s="59"/>
      <c r="AA766" s="60"/>
      <c r="AB766" s="60"/>
      <c r="AC766" s="61"/>
    </row>
    <row r="767" ht="15.75" customHeight="1">
      <c r="G767" s="57"/>
      <c r="Q767" s="58"/>
      <c r="R767" s="59"/>
      <c r="AA767" s="60"/>
      <c r="AB767" s="60"/>
      <c r="AC767" s="61"/>
    </row>
    <row r="768" ht="15.75" customHeight="1">
      <c r="G768" s="57"/>
      <c r="Q768" s="58"/>
      <c r="R768" s="59"/>
      <c r="AA768" s="60"/>
      <c r="AB768" s="60"/>
      <c r="AC768" s="61"/>
    </row>
    <row r="769" ht="15.75" customHeight="1">
      <c r="G769" s="57"/>
      <c r="Q769" s="58"/>
      <c r="R769" s="59"/>
      <c r="AA769" s="60"/>
      <c r="AB769" s="60"/>
      <c r="AC769" s="61"/>
    </row>
    <row r="770" ht="15.75" customHeight="1">
      <c r="G770" s="57"/>
      <c r="Q770" s="58"/>
      <c r="R770" s="59"/>
      <c r="AA770" s="60"/>
      <c r="AB770" s="60"/>
      <c r="AC770" s="61"/>
    </row>
    <row r="771" ht="15.75" customHeight="1">
      <c r="G771" s="57"/>
      <c r="Q771" s="58"/>
      <c r="R771" s="59"/>
      <c r="AA771" s="60"/>
      <c r="AB771" s="60"/>
      <c r="AC771" s="61"/>
    </row>
    <row r="772" ht="15.75" customHeight="1">
      <c r="G772" s="57"/>
      <c r="Q772" s="58"/>
      <c r="R772" s="59"/>
      <c r="AA772" s="60"/>
      <c r="AB772" s="60"/>
      <c r="AC772" s="61"/>
    </row>
    <row r="773" ht="15.75" customHeight="1">
      <c r="G773" s="57"/>
      <c r="Q773" s="58"/>
      <c r="R773" s="59"/>
      <c r="AA773" s="60"/>
      <c r="AB773" s="60"/>
      <c r="AC773" s="61"/>
    </row>
    <row r="774" ht="15.75" customHeight="1">
      <c r="G774" s="57"/>
      <c r="Q774" s="58"/>
      <c r="R774" s="59"/>
      <c r="AA774" s="60"/>
      <c r="AB774" s="60"/>
      <c r="AC774" s="61"/>
    </row>
    <row r="775" ht="15.75" customHeight="1">
      <c r="G775" s="57"/>
      <c r="Q775" s="58"/>
      <c r="R775" s="59"/>
      <c r="AA775" s="60"/>
      <c r="AB775" s="60"/>
      <c r="AC775" s="61"/>
    </row>
    <row r="776" ht="15.75" customHeight="1">
      <c r="G776" s="57"/>
      <c r="Q776" s="58"/>
      <c r="R776" s="59"/>
      <c r="AA776" s="60"/>
      <c r="AB776" s="60"/>
      <c r="AC776" s="61"/>
    </row>
    <row r="777" ht="15.75" customHeight="1">
      <c r="G777" s="57"/>
      <c r="Q777" s="58"/>
      <c r="R777" s="59"/>
      <c r="AA777" s="60"/>
      <c r="AB777" s="60"/>
      <c r="AC777" s="61"/>
    </row>
    <row r="778" ht="15.75" customHeight="1">
      <c r="G778" s="57"/>
      <c r="Q778" s="58"/>
      <c r="R778" s="59"/>
      <c r="AA778" s="60"/>
      <c r="AB778" s="60"/>
      <c r="AC778" s="61"/>
    </row>
    <row r="779" ht="15.75" customHeight="1">
      <c r="G779" s="57"/>
      <c r="Q779" s="58"/>
      <c r="R779" s="59"/>
      <c r="AA779" s="60"/>
      <c r="AB779" s="60"/>
      <c r="AC779" s="61"/>
    </row>
    <row r="780" ht="15.75" customHeight="1">
      <c r="G780" s="57"/>
      <c r="Q780" s="58"/>
      <c r="R780" s="59"/>
      <c r="AA780" s="60"/>
      <c r="AB780" s="60"/>
      <c r="AC780" s="61"/>
    </row>
    <row r="781" ht="15.75" customHeight="1">
      <c r="G781" s="57"/>
      <c r="Q781" s="58"/>
      <c r="R781" s="59"/>
      <c r="AA781" s="60"/>
      <c r="AB781" s="60"/>
      <c r="AC781" s="61"/>
    </row>
    <row r="782" ht="15.75" customHeight="1">
      <c r="G782" s="57"/>
      <c r="Q782" s="58"/>
      <c r="R782" s="59"/>
      <c r="AA782" s="60"/>
      <c r="AB782" s="60"/>
      <c r="AC782" s="61"/>
    </row>
    <row r="783" ht="15.75" customHeight="1">
      <c r="G783" s="57"/>
      <c r="Q783" s="58"/>
      <c r="R783" s="59"/>
      <c r="AA783" s="60"/>
      <c r="AB783" s="60"/>
      <c r="AC783" s="61"/>
    </row>
    <row r="784" ht="15.75" customHeight="1">
      <c r="G784" s="57"/>
      <c r="Q784" s="58"/>
      <c r="R784" s="59"/>
      <c r="AA784" s="60"/>
      <c r="AB784" s="60"/>
      <c r="AC784" s="61"/>
    </row>
    <row r="785" ht="15.75" customHeight="1">
      <c r="G785" s="57"/>
      <c r="Q785" s="58"/>
      <c r="R785" s="59"/>
      <c r="AA785" s="60"/>
      <c r="AB785" s="60"/>
      <c r="AC785" s="61"/>
    </row>
    <row r="786" ht="15.75" customHeight="1">
      <c r="G786" s="57"/>
      <c r="Q786" s="58"/>
      <c r="R786" s="59"/>
      <c r="AA786" s="60"/>
      <c r="AB786" s="60"/>
      <c r="AC786" s="61"/>
    </row>
    <row r="787" ht="15.75" customHeight="1">
      <c r="G787" s="57"/>
      <c r="Q787" s="58"/>
      <c r="R787" s="59"/>
      <c r="AA787" s="60"/>
      <c r="AB787" s="60"/>
      <c r="AC787" s="61"/>
    </row>
    <row r="788" ht="15.75" customHeight="1">
      <c r="G788" s="57"/>
      <c r="Q788" s="58"/>
      <c r="R788" s="59"/>
      <c r="AA788" s="60"/>
      <c r="AB788" s="60"/>
      <c r="AC788" s="61"/>
    </row>
    <row r="789" ht="15.75" customHeight="1">
      <c r="G789" s="57"/>
      <c r="Q789" s="58"/>
      <c r="R789" s="59"/>
      <c r="AA789" s="60"/>
      <c r="AB789" s="60"/>
      <c r="AC789" s="61"/>
    </row>
    <row r="790" ht="15.75" customHeight="1">
      <c r="G790" s="57"/>
      <c r="Q790" s="58"/>
      <c r="R790" s="59"/>
      <c r="AA790" s="60"/>
      <c r="AB790" s="60"/>
      <c r="AC790" s="61"/>
    </row>
    <row r="791" ht="15.75" customHeight="1">
      <c r="G791" s="57"/>
      <c r="Q791" s="58"/>
      <c r="R791" s="59"/>
      <c r="AA791" s="60"/>
      <c r="AB791" s="60"/>
      <c r="AC791" s="61"/>
    </row>
    <row r="792" ht="15.75" customHeight="1">
      <c r="G792" s="57"/>
      <c r="Q792" s="58"/>
      <c r="R792" s="59"/>
      <c r="AA792" s="60"/>
      <c r="AB792" s="60"/>
      <c r="AC792" s="61"/>
    </row>
    <row r="793" ht="15.75" customHeight="1">
      <c r="G793" s="57"/>
      <c r="Q793" s="58"/>
      <c r="R793" s="59"/>
      <c r="AA793" s="60"/>
      <c r="AB793" s="60"/>
      <c r="AC793" s="61"/>
    </row>
    <row r="794" ht="15.75" customHeight="1">
      <c r="G794" s="57"/>
      <c r="Q794" s="58"/>
      <c r="R794" s="59"/>
      <c r="AA794" s="60"/>
      <c r="AB794" s="60"/>
      <c r="AC794" s="61"/>
    </row>
    <row r="795" ht="15.75" customHeight="1">
      <c r="G795" s="57"/>
      <c r="Q795" s="58"/>
      <c r="R795" s="59"/>
      <c r="AA795" s="60"/>
      <c r="AB795" s="60"/>
      <c r="AC795" s="61"/>
    </row>
    <row r="796" ht="15.75" customHeight="1">
      <c r="G796" s="57"/>
      <c r="Q796" s="58"/>
      <c r="R796" s="59"/>
      <c r="AA796" s="60"/>
      <c r="AB796" s="60"/>
      <c r="AC796" s="61"/>
    </row>
    <row r="797" ht="15.75" customHeight="1">
      <c r="G797" s="57"/>
      <c r="Q797" s="58"/>
      <c r="R797" s="59"/>
      <c r="AA797" s="60"/>
      <c r="AB797" s="60"/>
      <c r="AC797" s="61"/>
    </row>
    <row r="798" ht="15.75" customHeight="1">
      <c r="G798" s="57"/>
      <c r="Q798" s="58"/>
      <c r="R798" s="59"/>
      <c r="AA798" s="60"/>
      <c r="AB798" s="60"/>
      <c r="AC798" s="61"/>
    </row>
    <row r="799" ht="15.75" customHeight="1">
      <c r="G799" s="57"/>
      <c r="Q799" s="58"/>
      <c r="R799" s="59"/>
      <c r="AA799" s="60"/>
      <c r="AB799" s="60"/>
      <c r="AC799" s="61"/>
    </row>
    <row r="800" ht="15.75" customHeight="1">
      <c r="G800" s="57"/>
      <c r="Q800" s="58"/>
      <c r="R800" s="59"/>
      <c r="AA800" s="60"/>
      <c r="AB800" s="60"/>
      <c r="AC800" s="61"/>
    </row>
    <row r="801" ht="15.75" customHeight="1">
      <c r="G801" s="57"/>
      <c r="Q801" s="58"/>
      <c r="R801" s="59"/>
      <c r="AA801" s="60"/>
      <c r="AB801" s="60"/>
      <c r="AC801" s="61"/>
    </row>
    <row r="802" ht="15.75" customHeight="1">
      <c r="G802" s="57"/>
      <c r="Q802" s="58"/>
      <c r="R802" s="59"/>
      <c r="AA802" s="60"/>
      <c r="AB802" s="60"/>
      <c r="AC802" s="61"/>
    </row>
    <row r="803" ht="15.75" customHeight="1">
      <c r="G803" s="57"/>
      <c r="Q803" s="58"/>
      <c r="R803" s="59"/>
      <c r="AA803" s="60"/>
      <c r="AB803" s="60"/>
      <c r="AC803" s="61"/>
    </row>
    <row r="804" ht="15.75" customHeight="1">
      <c r="G804" s="57"/>
      <c r="Q804" s="58"/>
      <c r="R804" s="59"/>
      <c r="AA804" s="60"/>
      <c r="AB804" s="60"/>
      <c r="AC804" s="61"/>
    </row>
    <row r="805" ht="15.75" customHeight="1">
      <c r="G805" s="57"/>
      <c r="Q805" s="58"/>
      <c r="R805" s="59"/>
      <c r="AA805" s="60"/>
      <c r="AB805" s="60"/>
      <c r="AC805" s="61"/>
    </row>
    <row r="806" ht="15.75" customHeight="1">
      <c r="G806" s="57"/>
      <c r="Q806" s="58"/>
      <c r="R806" s="59"/>
      <c r="AA806" s="60"/>
      <c r="AB806" s="60"/>
      <c r="AC806" s="61"/>
    </row>
    <row r="807" ht="15.75" customHeight="1">
      <c r="G807" s="57"/>
      <c r="Q807" s="58"/>
      <c r="R807" s="59"/>
      <c r="AA807" s="60"/>
      <c r="AB807" s="60"/>
      <c r="AC807" s="61"/>
    </row>
    <row r="808" ht="15.75" customHeight="1">
      <c r="G808" s="57"/>
      <c r="Q808" s="58"/>
      <c r="R808" s="59"/>
      <c r="AA808" s="60"/>
      <c r="AB808" s="60"/>
      <c r="AC808" s="61"/>
    </row>
    <row r="809" ht="15.75" customHeight="1">
      <c r="G809" s="57"/>
      <c r="Q809" s="58"/>
      <c r="R809" s="59"/>
      <c r="AA809" s="60"/>
      <c r="AB809" s="60"/>
      <c r="AC809" s="61"/>
    </row>
    <row r="810" ht="15.75" customHeight="1">
      <c r="G810" s="57"/>
      <c r="Q810" s="58"/>
      <c r="R810" s="59"/>
      <c r="AA810" s="60"/>
      <c r="AB810" s="60"/>
      <c r="AC810" s="61"/>
    </row>
    <row r="811" ht="15.75" customHeight="1">
      <c r="G811" s="57"/>
      <c r="Q811" s="58"/>
      <c r="R811" s="59"/>
      <c r="AA811" s="60"/>
      <c r="AB811" s="60"/>
      <c r="AC811" s="61"/>
    </row>
    <row r="812" ht="15.75" customHeight="1">
      <c r="G812" s="57"/>
      <c r="Q812" s="58"/>
      <c r="R812" s="59"/>
      <c r="AA812" s="60"/>
      <c r="AB812" s="60"/>
      <c r="AC812" s="61"/>
    </row>
    <row r="813" ht="15.75" customHeight="1">
      <c r="G813" s="57"/>
      <c r="Q813" s="58"/>
      <c r="R813" s="59"/>
      <c r="AA813" s="60"/>
      <c r="AB813" s="60"/>
      <c r="AC813" s="61"/>
    </row>
    <row r="814" ht="15.75" customHeight="1">
      <c r="G814" s="57"/>
      <c r="Q814" s="58"/>
      <c r="R814" s="59"/>
      <c r="AA814" s="60"/>
      <c r="AB814" s="60"/>
      <c r="AC814" s="61"/>
    </row>
    <row r="815" ht="15.75" customHeight="1">
      <c r="G815" s="57"/>
      <c r="Q815" s="58"/>
      <c r="R815" s="59"/>
      <c r="AA815" s="60"/>
      <c r="AB815" s="60"/>
      <c r="AC815" s="61"/>
    </row>
    <row r="816" ht="15.75" customHeight="1">
      <c r="G816" s="57"/>
      <c r="Q816" s="58"/>
      <c r="R816" s="59"/>
      <c r="AA816" s="60"/>
      <c r="AB816" s="60"/>
      <c r="AC816" s="61"/>
    </row>
    <row r="817" ht="15.75" customHeight="1">
      <c r="G817" s="57"/>
      <c r="Q817" s="58"/>
      <c r="R817" s="59"/>
      <c r="AA817" s="60"/>
      <c r="AB817" s="60"/>
      <c r="AC817" s="61"/>
    </row>
    <row r="818" ht="15.75" customHeight="1">
      <c r="G818" s="57"/>
      <c r="Q818" s="58"/>
      <c r="R818" s="59"/>
      <c r="AA818" s="60"/>
      <c r="AB818" s="60"/>
      <c r="AC818" s="61"/>
    </row>
    <row r="819" ht="15.75" customHeight="1">
      <c r="G819" s="57"/>
      <c r="Q819" s="58"/>
      <c r="R819" s="59"/>
      <c r="AA819" s="60"/>
      <c r="AB819" s="60"/>
      <c r="AC819" s="61"/>
    </row>
    <row r="820" ht="15.75" customHeight="1">
      <c r="G820" s="57"/>
      <c r="Q820" s="58"/>
      <c r="R820" s="59"/>
      <c r="AA820" s="60"/>
      <c r="AB820" s="60"/>
      <c r="AC820" s="61"/>
    </row>
    <row r="821" ht="15.75" customHeight="1">
      <c r="G821" s="57"/>
      <c r="Q821" s="58"/>
      <c r="R821" s="59"/>
      <c r="AA821" s="60"/>
      <c r="AB821" s="60"/>
      <c r="AC821" s="61"/>
    </row>
    <row r="822" ht="15.75" customHeight="1">
      <c r="G822" s="57"/>
      <c r="Q822" s="58"/>
      <c r="R822" s="59"/>
      <c r="AA822" s="60"/>
      <c r="AB822" s="60"/>
      <c r="AC822" s="61"/>
    </row>
    <row r="823" ht="15.75" customHeight="1">
      <c r="G823" s="57"/>
      <c r="Q823" s="58"/>
      <c r="R823" s="59"/>
      <c r="AA823" s="60"/>
      <c r="AB823" s="60"/>
      <c r="AC823" s="61"/>
    </row>
    <row r="824" ht="15.75" customHeight="1">
      <c r="G824" s="57"/>
      <c r="Q824" s="58"/>
      <c r="R824" s="59"/>
      <c r="AA824" s="60"/>
      <c r="AB824" s="60"/>
      <c r="AC824" s="61"/>
    </row>
    <row r="825" ht="15.75" customHeight="1">
      <c r="G825" s="57"/>
      <c r="Q825" s="58"/>
      <c r="R825" s="59"/>
      <c r="AA825" s="60"/>
      <c r="AB825" s="60"/>
      <c r="AC825" s="61"/>
    </row>
    <row r="826" ht="15.75" customHeight="1">
      <c r="G826" s="57"/>
      <c r="Q826" s="58"/>
      <c r="R826" s="59"/>
      <c r="AA826" s="60"/>
      <c r="AB826" s="60"/>
      <c r="AC826" s="61"/>
    </row>
    <row r="827" ht="15.75" customHeight="1">
      <c r="G827" s="57"/>
      <c r="Q827" s="58"/>
      <c r="R827" s="59"/>
      <c r="AA827" s="60"/>
      <c r="AB827" s="60"/>
      <c r="AC827" s="61"/>
    </row>
    <row r="828" ht="15.75" customHeight="1">
      <c r="G828" s="57"/>
      <c r="Q828" s="58"/>
      <c r="R828" s="59"/>
      <c r="AA828" s="60"/>
      <c r="AB828" s="60"/>
      <c r="AC828" s="61"/>
    </row>
    <row r="829" ht="15.75" customHeight="1">
      <c r="G829" s="57"/>
      <c r="Q829" s="58"/>
      <c r="R829" s="59"/>
      <c r="AA829" s="60"/>
      <c r="AB829" s="60"/>
      <c r="AC829" s="61"/>
    </row>
    <row r="830" ht="15.75" customHeight="1">
      <c r="G830" s="57"/>
      <c r="Q830" s="58"/>
      <c r="R830" s="59"/>
      <c r="AA830" s="60"/>
      <c r="AB830" s="60"/>
      <c r="AC830" s="61"/>
    </row>
    <row r="831" ht="15.75" customHeight="1">
      <c r="G831" s="57"/>
      <c r="Q831" s="58"/>
      <c r="R831" s="59"/>
      <c r="AA831" s="60"/>
      <c r="AB831" s="60"/>
      <c r="AC831" s="61"/>
    </row>
    <row r="832" ht="15.75" customHeight="1">
      <c r="G832" s="57"/>
      <c r="Q832" s="58"/>
      <c r="R832" s="59"/>
      <c r="AA832" s="60"/>
      <c r="AB832" s="60"/>
      <c r="AC832" s="61"/>
    </row>
    <row r="833" ht="15.75" customHeight="1">
      <c r="G833" s="57"/>
      <c r="Q833" s="58"/>
      <c r="R833" s="59"/>
      <c r="AA833" s="60"/>
      <c r="AB833" s="60"/>
      <c r="AC833" s="61"/>
    </row>
    <row r="834" ht="15.75" customHeight="1">
      <c r="G834" s="57"/>
      <c r="Q834" s="58"/>
      <c r="R834" s="59"/>
      <c r="AA834" s="60"/>
      <c r="AB834" s="60"/>
      <c r="AC834" s="61"/>
    </row>
    <row r="835" ht="15.75" customHeight="1">
      <c r="G835" s="57"/>
      <c r="Q835" s="58"/>
      <c r="R835" s="59"/>
      <c r="AA835" s="60"/>
      <c r="AB835" s="60"/>
      <c r="AC835" s="61"/>
    </row>
    <row r="836" ht="15.75" customHeight="1">
      <c r="G836" s="57"/>
      <c r="Q836" s="58"/>
      <c r="R836" s="59"/>
      <c r="AA836" s="60"/>
      <c r="AB836" s="60"/>
      <c r="AC836" s="61"/>
    </row>
    <row r="837" ht="15.75" customHeight="1">
      <c r="G837" s="57"/>
      <c r="Q837" s="58"/>
      <c r="R837" s="59"/>
      <c r="AA837" s="60"/>
      <c r="AB837" s="60"/>
      <c r="AC837" s="61"/>
    </row>
    <row r="838" ht="15.75" customHeight="1">
      <c r="G838" s="57"/>
      <c r="Q838" s="58"/>
      <c r="R838" s="59"/>
      <c r="AA838" s="60"/>
      <c r="AB838" s="60"/>
      <c r="AC838" s="61"/>
    </row>
    <row r="839" ht="15.75" customHeight="1">
      <c r="G839" s="57"/>
      <c r="Q839" s="58"/>
      <c r="R839" s="59"/>
      <c r="AA839" s="60"/>
      <c r="AB839" s="60"/>
      <c r="AC839" s="61"/>
    </row>
    <row r="840" ht="15.75" customHeight="1">
      <c r="G840" s="57"/>
      <c r="Q840" s="58"/>
      <c r="R840" s="59"/>
      <c r="AA840" s="60"/>
      <c r="AB840" s="60"/>
      <c r="AC840" s="61"/>
    </row>
    <row r="841" ht="15.75" customHeight="1">
      <c r="G841" s="57"/>
      <c r="Q841" s="58"/>
      <c r="R841" s="59"/>
      <c r="AA841" s="60"/>
      <c r="AB841" s="60"/>
      <c r="AC841" s="61"/>
    </row>
    <row r="842" ht="15.75" customHeight="1">
      <c r="G842" s="57"/>
      <c r="Q842" s="58"/>
      <c r="R842" s="59"/>
      <c r="AA842" s="60"/>
      <c r="AB842" s="60"/>
      <c r="AC842" s="61"/>
    </row>
    <row r="843" ht="15.75" customHeight="1">
      <c r="G843" s="57"/>
      <c r="Q843" s="58"/>
      <c r="R843" s="59"/>
      <c r="AA843" s="60"/>
      <c r="AB843" s="60"/>
      <c r="AC843" s="61"/>
    </row>
    <row r="844" ht="15.75" customHeight="1">
      <c r="G844" s="57"/>
      <c r="Q844" s="58"/>
      <c r="R844" s="59"/>
      <c r="AA844" s="60"/>
      <c r="AB844" s="60"/>
      <c r="AC844" s="61"/>
    </row>
    <row r="845" ht="15.75" customHeight="1">
      <c r="G845" s="57"/>
      <c r="Q845" s="58"/>
      <c r="R845" s="59"/>
      <c r="AA845" s="60"/>
      <c r="AB845" s="60"/>
      <c r="AC845" s="61"/>
    </row>
    <row r="846" ht="15.75" customHeight="1">
      <c r="G846" s="57"/>
      <c r="Q846" s="58"/>
      <c r="R846" s="59"/>
      <c r="AA846" s="60"/>
      <c r="AB846" s="60"/>
      <c r="AC846" s="61"/>
    </row>
    <row r="847" ht="15.75" customHeight="1">
      <c r="G847" s="57"/>
      <c r="Q847" s="58"/>
      <c r="R847" s="59"/>
      <c r="AA847" s="60"/>
      <c r="AB847" s="60"/>
      <c r="AC847" s="61"/>
    </row>
    <row r="848" ht="15.75" customHeight="1">
      <c r="G848" s="57"/>
      <c r="Q848" s="58"/>
      <c r="R848" s="59"/>
      <c r="AA848" s="60"/>
      <c r="AB848" s="60"/>
      <c r="AC848" s="61"/>
    </row>
    <row r="849" ht="15.75" customHeight="1">
      <c r="G849" s="57"/>
      <c r="Q849" s="58"/>
      <c r="R849" s="59"/>
      <c r="AA849" s="60"/>
      <c r="AB849" s="60"/>
      <c r="AC849" s="61"/>
    </row>
    <row r="850" ht="15.75" customHeight="1">
      <c r="G850" s="57"/>
      <c r="Q850" s="58"/>
      <c r="R850" s="59"/>
      <c r="AA850" s="60"/>
      <c r="AB850" s="60"/>
      <c r="AC850" s="61"/>
    </row>
    <row r="851" ht="15.75" customHeight="1">
      <c r="G851" s="57"/>
      <c r="Q851" s="58"/>
      <c r="R851" s="59"/>
      <c r="AA851" s="60"/>
      <c r="AB851" s="60"/>
      <c r="AC851" s="61"/>
    </row>
    <row r="852" ht="15.75" customHeight="1">
      <c r="G852" s="57"/>
      <c r="Q852" s="58"/>
      <c r="R852" s="59"/>
      <c r="AA852" s="60"/>
      <c r="AB852" s="60"/>
      <c r="AC852" s="61"/>
    </row>
    <row r="853" ht="15.75" customHeight="1">
      <c r="G853" s="57"/>
      <c r="Q853" s="58"/>
      <c r="R853" s="59"/>
      <c r="AA853" s="60"/>
      <c r="AB853" s="60"/>
      <c r="AC853" s="61"/>
    </row>
    <row r="854" ht="15.75" customHeight="1">
      <c r="G854" s="57"/>
      <c r="Q854" s="58"/>
      <c r="R854" s="59"/>
      <c r="AA854" s="60"/>
      <c r="AB854" s="60"/>
      <c r="AC854" s="61"/>
    </row>
    <row r="855" ht="15.75" customHeight="1">
      <c r="G855" s="57"/>
      <c r="Q855" s="58"/>
      <c r="R855" s="59"/>
      <c r="AA855" s="60"/>
      <c r="AB855" s="60"/>
      <c r="AC855" s="61"/>
    </row>
    <row r="856" ht="15.75" customHeight="1">
      <c r="G856" s="57"/>
      <c r="Q856" s="58"/>
      <c r="R856" s="59"/>
      <c r="AA856" s="60"/>
      <c r="AB856" s="60"/>
      <c r="AC856" s="61"/>
    </row>
    <row r="857" ht="15.75" customHeight="1">
      <c r="G857" s="57"/>
      <c r="Q857" s="58"/>
      <c r="R857" s="59"/>
      <c r="AA857" s="60"/>
      <c r="AB857" s="60"/>
      <c r="AC857" s="61"/>
    </row>
    <row r="858" ht="15.75" customHeight="1">
      <c r="G858" s="57"/>
      <c r="Q858" s="58"/>
      <c r="R858" s="59"/>
      <c r="AA858" s="60"/>
      <c r="AB858" s="60"/>
      <c r="AC858" s="61"/>
    </row>
    <row r="859" ht="15.75" customHeight="1">
      <c r="G859" s="57"/>
      <c r="Q859" s="58"/>
      <c r="R859" s="59"/>
      <c r="AA859" s="60"/>
      <c r="AB859" s="60"/>
      <c r="AC859" s="61"/>
    </row>
    <row r="860" ht="15.75" customHeight="1">
      <c r="G860" s="57"/>
      <c r="Q860" s="58"/>
      <c r="R860" s="59"/>
      <c r="AA860" s="60"/>
      <c r="AB860" s="60"/>
      <c r="AC860" s="61"/>
    </row>
    <row r="861" ht="15.75" customHeight="1">
      <c r="G861" s="57"/>
      <c r="Q861" s="58"/>
      <c r="R861" s="59"/>
      <c r="AA861" s="60"/>
      <c r="AB861" s="60"/>
      <c r="AC861" s="61"/>
    </row>
    <row r="862" ht="15.75" customHeight="1">
      <c r="G862" s="57"/>
      <c r="Q862" s="58"/>
      <c r="R862" s="59"/>
      <c r="AA862" s="60"/>
      <c r="AB862" s="60"/>
      <c r="AC862" s="61"/>
    </row>
    <row r="863" ht="15.75" customHeight="1">
      <c r="G863" s="57"/>
      <c r="Q863" s="58"/>
      <c r="R863" s="59"/>
      <c r="AA863" s="60"/>
      <c r="AB863" s="60"/>
      <c r="AC863" s="61"/>
    </row>
    <row r="864" ht="15.75" customHeight="1">
      <c r="G864" s="57"/>
      <c r="Q864" s="58"/>
      <c r="R864" s="59"/>
      <c r="AA864" s="60"/>
      <c r="AB864" s="60"/>
      <c r="AC864" s="61"/>
    </row>
    <row r="865" ht="15.75" customHeight="1">
      <c r="G865" s="57"/>
      <c r="Q865" s="58"/>
      <c r="R865" s="59"/>
      <c r="AA865" s="60"/>
      <c r="AB865" s="60"/>
      <c r="AC865" s="61"/>
    </row>
    <row r="866" ht="15.75" customHeight="1">
      <c r="G866" s="57"/>
      <c r="Q866" s="58"/>
      <c r="R866" s="59"/>
      <c r="AA866" s="60"/>
      <c r="AB866" s="60"/>
      <c r="AC866" s="61"/>
    </row>
    <row r="867" ht="15.75" customHeight="1">
      <c r="G867" s="57"/>
      <c r="Q867" s="58"/>
      <c r="R867" s="59"/>
      <c r="AA867" s="60"/>
      <c r="AB867" s="60"/>
      <c r="AC867" s="61"/>
    </row>
    <row r="868" ht="15.75" customHeight="1">
      <c r="G868" s="57"/>
      <c r="Q868" s="58"/>
      <c r="R868" s="59"/>
      <c r="AA868" s="60"/>
      <c r="AB868" s="60"/>
      <c r="AC868" s="61"/>
    </row>
    <row r="869" ht="15.75" customHeight="1">
      <c r="G869" s="57"/>
      <c r="Q869" s="58"/>
      <c r="R869" s="59"/>
      <c r="AA869" s="60"/>
      <c r="AB869" s="60"/>
      <c r="AC869" s="61"/>
    </row>
    <row r="870" ht="15.75" customHeight="1">
      <c r="G870" s="57"/>
      <c r="Q870" s="58"/>
      <c r="R870" s="59"/>
      <c r="AA870" s="60"/>
      <c r="AB870" s="60"/>
      <c r="AC870" s="61"/>
    </row>
    <row r="871" ht="15.75" customHeight="1">
      <c r="G871" s="57"/>
      <c r="Q871" s="58"/>
      <c r="R871" s="59"/>
      <c r="AA871" s="60"/>
      <c r="AB871" s="60"/>
      <c r="AC871" s="61"/>
    </row>
    <row r="872" ht="15.75" customHeight="1">
      <c r="G872" s="57"/>
      <c r="Q872" s="58"/>
      <c r="R872" s="59"/>
      <c r="AA872" s="60"/>
      <c r="AB872" s="60"/>
      <c r="AC872" s="61"/>
    </row>
    <row r="873" ht="15.75" customHeight="1">
      <c r="G873" s="57"/>
      <c r="Q873" s="58"/>
      <c r="R873" s="59"/>
      <c r="AA873" s="60"/>
      <c r="AB873" s="60"/>
      <c r="AC873" s="61"/>
    </row>
    <row r="874" ht="15.75" customHeight="1">
      <c r="G874" s="57"/>
      <c r="Q874" s="58"/>
      <c r="R874" s="59"/>
      <c r="AA874" s="60"/>
      <c r="AB874" s="60"/>
      <c r="AC874" s="61"/>
    </row>
    <row r="875" ht="15.75" customHeight="1">
      <c r="G875" s="57"/>
      <c r="Q875" s="58"/>
      <c r="R875" s="59"/>
      <c r="AA875" s="60"/>
      <c r="AB875" s="60"/>
      <c r="AC875" s="61"/>
    </row>
    <row r="876" ht="15.75" customHeight="1">
      <c r="G876" s="57"/>
      <c r="Q876" s="58"/>
      <c r="R876" s="59"/>
      <c r="AA876" s="60"/>
      <c r="AB876" s="60"/>
      <c r="AC876" s="61"/>
    </row>
    <row r="877" ht="15.75" customHeight="1">
      <c r="G877" s="57"/>
      <c r="Q877" s="58"/>
      <c r="R877" s="59"/>
      <c r="AA877" s="60"/>
      <c r="AB877" s="60"/>
      <c r="AC877" s="61"/>
    </row>
    <row r="878" ht="15.75" customHeight="1">
      <c r="G878" s="57"/>
      <c r="Q878" s="58"/>
      <c r="R878" s="59"/>
      <c r="AA878" s="60"/>
      <c r="AB878" s="60"/>
      <c r="AC878" s="61"/>
    </row>
    <row r="879" ht="15.75" customHeight="1">
      <c r="G879" s="57"/>
      <c r="Q879" s="58"/>
      <c r="R879" s="59"/>
      <c r="AA879" s="60"/>
      <c r="AB879" s="60"/>
      <c r="AC879" s="61"/>
    </row>
    <row r="880" ht="15.75" customHeight="1">
      <c r="G880" s="57"/>
      <c r="Q880" s="58"/>
      <c r="R880" s="59"/>
      <c r="AA880" s="60"/>
      <c r="AB880" s="60"/>
      <c r="AC880" s="61"/>
    </row>
    <row r="881" ht="15.75" customHeight="1">
      <c r="G881" s="57"/>
      <c r="Q881" s="58"/>
      <c r="R881" s="59"/>
      <c r="AA881" s="60"/>
      <c r="AB881" s="60"/>
      <c r="AC881" s="61"/>
    </row>
    <row r="882" ht="15.75" customHeight="1">
      <c r="G882" s="57"/>
      <c r="Q882" s="58"/>
      <c r="R882" s="59"/>
      <c r="AA882" s="60"/>
      <c r="AB882" s="60"/>
      <c r="AC882" s="61"/>
    </row>
    <row r="883" ht="15.75" customHeight="1">
      <c r="G883" s="57"/>
      <c r="Q883" s="58"/>
      <c r="R883" s="59"/>
      <c r="AA883" s="60"/>
      <c r="AB883" s="60"/>
      <c r="AC883" s="61"/>
    </row>
    <row r="884" ht="15.75" customHeight="1">
      <c r="G884" s="57"/>
      <c r="Q884" s="58"/>
      <c r="R884" s="59"/>
      <c r="AA884" s="60"/>
      <c r="AB884" s="60"/>
      <c r="AC884" s="61"/>
    </row>
    <row r="885" ht="15.75" customHeight="1">
      <c r="G885" s="57"/>
      <c r="Q885" s="58"/>
      <c r="R885" s="59"/>
      <c r="AA885" s="60"/>
      <c r="AB885" s="60"/>
      <c r="AC885" s="61"/>
    </row>
    <row r="886" ht="15.75" customHeight="1">
      <c r="G886" s="57"/>
      <c r="Q886" s="58"/>
      <c r="R886" s="59"/>
      <c r="AA886" s="60"/>
      <c r="AB886" s="60"/>
      <c r="AC886" s="61"/>
    </row>
    <row r="887" ht="15.75" customHeight="1">
      <c r="G887" s="57"/>
      <c r="Q887" s="58"/>
      <c r="R887" s="59"/>
      <c r="AA887" s="60"/>
      <c r="AB887" s="60"/>
      <c r="AC887" s="61"/>
    </row>
    <row r="888" ht="15.75" customHeight="1">
      <c r="G888" s="57"/>
      <c r="Q888" s="58"/>
      <c r="R888" s="59"/>
      <c r="AA888" s="60"/>
      <c r="AB888" s="60"/>
      <c r="AC888" s="61"/>
    </row>
    <row r="889" ht="15.75" customHeight="1">
      <c r="G889" s="57"/>
      <c r="Q889" s="58"/>
      <c r="R889" s="59"/>
      <c r="AA889" s="60"/>
      <c r="AB889" s="60"/>
      <c r="AC889" s="61"/>
    </row>
    <row r="890" ht="15.75" customHeight="1">
      <c r="G890" s="57"/>
      <c r="Q890" s="58"/>
      <c r="R890" s="59"/>
      <c r="AA890" s="60"/>
      <c r="AB890" s="60"/>
      <c r="AC890" s="61"/>
    </row>
    <row r="891" ht="15.75" customHeight="1">
      <c r="G891" s="57"/>
      <c r="Q891" s="58"/>
      <c r="R891" s="59"/>
      <c r="AA891" s="60"/>
      <c r="AB891" s="60"/>
      <c r="AC891" s="61"/>
    </row>
    <row r="892" ht="15.75" customHeight="1">
      <c r="G892" s="57"/>
      <c r="Q892" s="58"/>
      <c r="R892" s="59"/>
      <c r="AA892" s="60"/>
      <c r="AB892" s="60"/>
      <c r="AC892" s="61"/>
    </row>
    <row r="893" ht="15.75" customHeight="1">
      <c r="G893" s="57"/>
      <c r="Q893" s="58"/>
      <c r="R893" s="59"/>
      <c r="AA893" s="60"/>
      <c r="AB893" s="60"/>
      <c r="AC893" s="61"/>
    </row>
    <row r="894" ht="15.75" customHeight="1">
      <c r="G894" s="57"/>
      <c r="Q894" s="58"/>
      <c r="R894" s="59"/>
      <c r="AA894" s="60"/>
      <c r="AB894" s="60"/>
      <c r="AC894" s="61"/>
    </row>
    <row r="895" ht="15.75" customHeight="1">
      <c r="G895" s="57"/>
      <c r="Q895" s="58"/>
      <c r="R895" s="59"/>
      <c r="AA895" s="60"/>
      <c r="AB895" s="60"/>
      <c r="AC895" s="61"/>
    </row>
    <row r="896" ht="15.75" customHeight="1">
      <c r="G896" s="57"/>
      <c r="Q896" s="58"/>
      <c r="R896" s="59"/>
      <c r="AA896" s="60"/>
      <c r="AB896" s="60"/>
      <c r="AC896" s="61"/>
    </row>
    <row r="897" ht="15.75" customHeight="1">
      <c r="G897" s="57"/>
      <c r="Q897" s="58"/>
      <c r="R897" s="59"/>
      <c r="AA897" s="60"/>
      <c r="AB897" s="60"/>
      <c r="AC897" s="61"/>
    </row>
    <row r="898" ht="15.75" customHeight="1">
      <c r="G898" s="57"/>
      <c r="Q898" s="58"/>
      <c r="R898" s="59"/>
      <c r="AA898" s="60"/>
      <c r="AB898" s="60"/>
      <c r="AC898" s="61"/>
    </row>
    <row r="899" ht="15.75" customHeight="1">
      <c r="G899" s="57"/>
      <c r="Q899" s="58"/>
      <c r="R899" s="59"/>
      <c r="AA899" s="60"/>
      <c r="AB899" s="60"/>
      <c r="AC899" s="61"/>
    </row>
    <row r="900" ht="15.75" customHeight="1">
      <c r="G900" s="57"/>
      <c r="Q900" s="58"/>
      <c r="R900" s="59"/>
      <c r="AA900" s="60"/>
      <c r="AB900" s="60"/>
      <c r="AC900" s="61"/>
    </row>
    <row r="901" ht="15.75" customHeight="1">
      <c r="G901" s="57"/>
      <c r="Q901" s="58"/>
      <c r="R901" s="59"/>
      <c r="AA901" s="60"/>
      <c r="AB901" s="60"/>
      <c r="AC901" s="61"/>
    </row>
    <row r="902" ht="15.75" customHeight="1">
      <c r="G902" s="57"/>
      <c r="Q902" s="58"/>
      <c r="R902" s="59"/>
      <c r="AA902" s="60"/>
      <c r="AB902" s="60"/>
      <c r="AC902" s="61"/>
    </row>
    <row r="903" ht="15.75" customHeight="1">
      <c r="G903" s="57"/>
      <c r="Q903" s="58"/>
      <c r="R903" s="59"/>
      <c r="AA903" s="60"/>
      <c r="AB903" s="60"/>
      <c r="AC903" s="61"/>
    </row>
    <row r="904" ht="15.75" customHeight="1">
      <c r="G904" s="57"/>
      <c r="Q904" s="58"/>
      <c r="R904" s="59"/>
      <c r="AA904" s="60"/>
      <c r="AB904" s="60"/>
      <c r="AC904" s="61"/>
    </row>
    <row r="905" ht="15.75" customHeight="1">
      <c r="G905" s="57"/>
      <c r="Q905" s="58"/>
      <c r="R905" s="59"/>
      <c r="AA905" s="60"/>
      <c r="AB905" s="60"/>
      <c r="AC905" s="61"/>
    </row>
    <row r="906" ht="15.75" customHeight="1">
      <c r="G906" s="57"/>
      <c r="Q906" s="58"/>
      <c r="R906" s="59"/>
      <c r="AA906" s="60"/>
      <c r="AB906" s="60"/>
      <c r="AC906" s="61"/>
    </row>
    <row r="907" ht="15.75" customHeight="1">
      <c r="G907" s="57"/>
      <c r="Q907" s="58"/>
      <c r="R907" s="59"/>
      <c r="AA907" s="60"/>
      <c r="AB907" s="60"/>
      <c r="AC907" s="61"/>
    </row>
    <row r="908" ht="15.75" customHeight="1">
      <c r="G908" s="57"/>
      <c r="Q908" s="58"/>
      <c r="R908" s="59"/>
      <c r="AA908" s="60"/>
      <c r="AB908" s="60"/>
      <c r="AC908" s="61"/>
    </row>
    <row r="909" ht="15.75" customHeight="1">
      <c r="G909" s="57"/>
      <c r="Q909" s="58"/>
      <c r="R909" s="59"/>
      <c r="AA909" s="60"/>
      <c r="AB909" s="60"/>
      <c r="AC909" s="61"/>
    </row>
    <row r="910" ht="15.75" customHeight="1">
      <c r="G910" s="57"/>
      <c r="Q910" s="58"/>
      <c r="R910" s="59"/>
      <c r="AA910" s="60"/>
      <c r="AB910" s="60"/>
      <c r="AC910" s="61"/>
    </row>
    <row r="911" ht="15.75" customHeight="1">
      <c r="G911" s="57"/>
      <c r="Q911" s="58"/>
      <c r="R911" s="59"/>
      <c r="AA911" s="60"/>
      <c r="AB911" s="60"/>
      <c r="AC911" s="61"/>
    </row>
    <row r="912" ht="15.75" customHeight="1">
      <c r="G912" s="57"/>
      <c r="Q912" s="58"/>
      <c r="R912" s="59"/>
      <c r="AA912" s="60"/>
      <c r="AB912" s="60"/>
      <c r="AC912" s="61"/>
    </row>
    <row r="913" ht="15.75" customHeight="1">
      <c r="G913" s="57"/>
      <c r="Q913" s="58"/>
      <c r="R913" s="59"/>
      <c r="AA913" s="60"/>
      <c r="AB913" s="60"/>
      <c r="AC913" s="61"/>
    </row>
    <row r="914" ht="15.75" customHeight="1">
      <c r="G914" s="57"/>
      <c r="Q914" s="58"/>
      <c r="R914" s="59"/>
      <c r="AA914" s="60"/>
      <c r="AB914" s="60"/>
      <c r="AC914" s="61"/>
    </row>
    <row r="915" ht="15.75" customHeight="1">
      <c r="G915" s="57"/>
      <c r="Q915" s="58"/>
      <c r="R915" s="59"/>
      <c r="AA915" s="60"/>
      <c r="AB915" s="60"/>
      <c r="AC915" s="61"/>
    </row>
    <row r="916" ht="15.75" customHeight="1">
      <c r="G916" s="57"/>
      <c r="Q916" s="58"/>
      <c r="R916" s="59"/>
      <c r="AA916" s="60"/>
      <c r="AB916" s="60"/>
      <c r="AC916" s="61"/>
    </row>
    <row r="917" ht="15.75" customHeight="1">
      <c r="G917" s="57"/>
      <c r="Q917" s="58"/>
      <c r="R917" s="59"/>
      <c r="AA917" s="60"/>
      <c r="AB917" s="60"/>
      <c r="AC917" s="61"/>
    </row>
    <row r="918" ht="15.75" customHeight="1">
      <c r="G918" s="57"/>
      <c r="Q918" s="58"/>
      <c r="R918" s="59"/>
      <c r="AA918" s="60"/>
      <c r="AB918" s="60"/>
      <c r="AC918" s="61"/>
    </row>
    <row r="919" ht="15.75" customHeight="1">
      <c r="G919" s="57"/>
      <c r="Q919" s="58"/>
      <c r="R919" s="59"/>
      <c r="AA919" s="60"/>
      <c r="AB919" s="60"/>
      <c r="AC919" s="61"/>
    </row>
    <row r="920" ht="15.75" customHeight="1">
      <c r="G920" s="57"/>
      <c r="Q920" s="58"/>
      <c r="R920" s="59"/>
      <c r="AA920" s="60"/>
      <c r="AB920" s="60"/>
      <c r="AC920" s="61"/>
    </row>
    <row r="921" ht="15.75" customHeight="1">
      <c r="G921" s="57"/>
      <c r="Q921" s="58"/>
      <c r="R921" s="59"/>
      <c r="AA921" s="60"/>
      <c r="AB921" s="60"/>
      <c r="AC921" s="61"/>
    </row>
    <row r="922" ht="15.75" customHeight="1">
      <c r="G922" s="57"/>
      <c r="Q922" s="58"/>
      <c r="R922" s="59"/>
      <c r="AA922" s="60"/>
      <c r="AB922" s="60"/>
      <c r="AC922" s="61"/>
    </row>
    <row r="923" ht="15.75" customHeight="1">
      <c r="G923" s="57"/>
      <c r="Q923" s="58"/>
      <c r="R923" s="59"/>
      <c r="AA923" s="60"/>
      <c r="AB923" s="60"/>
      <c r="AC923" s="61"/>
    </row>
    <row r="924" ht="15.75" customHeight="1">
      <c r="G924" s="57"/>
      <c r="Q924" s="58"/>
      <c r="R924" s="59"/>
      <c r="AA924" s="60"/>
      <c r="AB924" s="60"/>
      <c r="AC924" s="61"/>
    </row>
    <row r="925" ht="15.75" customHeight="1">
      <c r="G925" s="57"/>
      <c r="Q925" s="58"/>
      <c r="R925" s="59"/>
      <c r="AA925" s="60"/>
      <c r="AB925" s="60"/>
      <c r="AC925" s="61"/>
    </row>
    <row r="926" ht="15.75" customHeight="1">
      <c r="G926" s="57"/>
      <c r="Q926" s="58"/>
      <c r="R926" s="59"/>
      <c r="AA926" s="60"/>
      <c r="AB926" s="60"/>
      <c r="AC926" s="61"/>
    </row>
    <row r="927" ht="15.75" customHeight="1">
      <c r="G927" s="57"/>
      <c r="Q927" s="58"/>
      <c r="R927" s="59"/>
      <c r="AA927" s="60"/>
      <c r="AB927" s="60"/>
      <c r="AC927" s="61"/>
    </row>
    <row r="928" ht="15.75" customHeight="1">
      <c r="G928" s="57"/>
      <c r="Q928" s="58"/>
      <c r="R928" s="59"/>
      <c r="AA928" s="60"/>
      <c r="AB928" s="60"/>
      <c r="AC928" s="61"/>
    </row>
    <row r="929" ht="15.75" customHeight="1">
      <c r="G929" s="57"/>
      <c r="Q929" s="58"/>
      <c r="R929" s="59"/>
      <c r="AA929" s="60"/>
      <c r="AB929" s="60"/>
      <c r="AC929" s="61"/>
    </row>
    <row r="930" ht="15.75" customHeight="1">
      <c r="G930" s="57"/>
      <c r="Q930" s="58"/>
      <c r="R930" s="59"/>
      <c r="AA930" s="60"/>
      <c r="AB930" s="60"/>
      <c r="AC930" s="61"/>
    </row>
    <row r="931" ht="15.75" customHeight="1">
      <c r="G931" s="57"/>
      <c r="Q931" s="58"/>
      <c r="R931" s="59"/>
      <c r="AA931" s="60"/>
      <c r="AB931" s="60"/>
      <c r="AC931" s="61"/>
    </row>
    <row r="932" ht="15.75" customHeight="1">
      <c r="G932" s="57"/>
      <c r="Q932" s="58"/>
      <c r="R932" s="59"/>
      <c r="AA932" s="60"/>
      <c r="AB932" s="60"/>
      <c r="AC932" s="61"/>
    </row>
    <row r="933" ht="15.75" customHeight="1">
      <c r="G933" s="57"/>
      <c r="Q933" s="58"/>
      <c r="R933" s="59"/>
      <c r="AA933" s="60"/>
      <c r="AB933" s="60"/>
      <c r="AC933" s="61"/>
    </row>
    <row r="934" ht="15.75" customHeight="1">
      <c r="G934" s="57"/>
      <c r="Q934" s="58"/>
      <c r="R934" s="59"/>
      <c r="AA934" s="60"/>
      <c r="AB934" s="60"/>
      <c r="AC934" s="61"/>
    </row>
    <row r="935" ht="15.75" customHeight="1">
      <c r="G935" s="57"/>
      <c r="Q935" s="58"/>
      <c r="R935" s="59"/>
      <c r="AA935" s="60"/>
      <c r="AB935" s="60"/>
      <c r="AC935" s="61"/>
    </row>
    <row r="936" ht="15.75" customHeight="1">
      <c r="G936" s="57"/>
      <c r="Q936" s="58"/>
      <c r="R936" s="59"/>
      <c r="AA936" s="60"/>
      <c r="AB936" s="60"/>
      <c r="AC936" s="61"/>
    </row>
    <row r="937" ht="15.75" customHeight="1">
      <c r="G937" s="57"/>
      <c r="Q937" s="58"/>
      <c r="R937" s="59"/>
      <c r="AA937" s="60"/>
      <c r="AB937" s="60"/>
      <c r="AC937" s="61"/>
    </row>
    <row r="938" ht="15.75" customHeight="1">
      <c r="G938" s="57"/>
      <c r="Q938" s="58"/>
      <c r="R938" s="59"/>
      <c r="AA938" s="60"/>
      <c r="AB938" s="60"/>
      <c r="AC938" s="61"/>
    </row>
    <row r="939" ht="15.75" customHeight="1">
      <c r="G939" s="57"/>
      <c r="Q939" s="58"/>
      <c r="R939" s="59"/>
      <c r="AA939" s="60"/>
      <c r="AB939" s="60"/>
      <c r="AC939" s="61"/>
    </row>
    <row r="940" ht="15.75" customHeight="1">
      <c r="G940" s="57"/>
      <c r="Q940" s="58"/>
      <c r="R940" s="59"/>
      <c r="AA940" s="60"/>
      <c r="AB940" s="60"/>
      <c r="AC940" s="61"/>
    </row>
    <row r="941" ht="15.75" customHeight="1">
      <c r="G941" s="57"/>
      <c r="Q941" s="58"/>
      <c r="R941" s="59"/>
      <c r="AA941" s="60"/>
      <c r="AB941" s="60"/>
      <c r="AC941" s="61"/>
    </row>
    <row r="942" ht="15.75" customHeight="1">
      <c r="G942" s="57"/>
      <c r="Q942" s="58"/>
      <c r="R942" s="59"/>
      <c r="AA942" s="60"/>
      <c r="AB942" s="60"/>
      <c r="AC942" s="61"/>
    </row>
    <row r="943" ht="15.75" customHeight="1">
      <c r="G943" s="57"/>
      <c r="Q943" s="58"/>
      <c r="R943" s="59"/>
      <c r="AA943" s="60"/>
      <c r="AB943" s="60"/>
      <c r="AC943" s="61"/>
    </row>
    <row r="944" ht="15.75" customHeight="1">
      <c r="G944" s="57"/>
      <c r="Q944" s="58"/>
      <c r="R944" s="59"/>
      <c r="AA944" s="60"/>
      <c r="AB944" s="60"/>
      <c r="AC944" s="61"/>
    </row>
    <row r="945" ht="15.75" customHeight="1">
      <c r="G945" s="57"/>
      <c r="Q945" s="58"/>
      <c r="R945" s="59"/>
      <c r="AA945" s="60"/>
      <c r="AB945" s="60"/>
      <c r="AC945" s="61"/>
    </row>
    <row r="946" ht="15.75" customHeight="1">
      <c r="G946" s="57"/>
      <c r="Q946" s="58"/>
      <c r="R946" s="59"/>
      <c r="AA946" s="60"/>
      <c r="AB946" s="60"/>
      <c r="AC946" s="61"/>
    </row>
    <row r="947" ht="15.75" customHeight="1">
      <c r="G947" s="57"/>
      <c r="Q947" s="58"/>
      <c r="R947" s="59"/>
      <c r="AA947" s="60"/>
      <c r="AB947" s="60"/>
      <c r="AC947" s="61"/>
    </row>
    <row r="948" ht="15.75" customHeight="1">
      <c r="G948" s="57"/>
      <c r="Q948" s="58"/>
      <c r="R948" s="59"/>
      <c r="AA948" s="60"/>
      <c r="AB948" s="60"/>
      <c r="AC948" s="61"/>
    </row>
    <row r="949" ht="15.75" customHeight="1">
      <c r="G949" s="57"/>
      <c r="Q949" s="58"/>
      <c r="R949" s="59"/>
      <c r="AA949" s="60"/>
      <c r="AB949" s="60"/>
      <c r="AC949" s="61"/>
    </row>
    <row r="950" ht="15.75" customHeight="1">
      <c r="G950" s="57"/>
      <c r="Q950" s="58"/>
      <c r="R950" s="59"/>
      <c r="AA950" s="60"/>
      <c r="AB950" s="60"/>
      <c r="AC950" s="61"/>
    </row>
    <row r="951" ht="15.75" customHeight="1">
      <c r="G951" s="57"/>
      <c r="Q951" s="58"/>
      <c r="R951" s="59"/>
      <c r="AA951" s="60"/>
      <c r="AB951" s="60"/>
      <c r="AC951" s="61"/>
    </row>
    <row r="952" ht="15.75" customHeight="1">
      <c r="G952" s="57"/>
      <c r="Q952" s="58"/>
      <c r="R952" s="59"/>
      <c r="AA952" s="60"/>
      <c r="AB952" s="60"/>
      <c r="AC952" s="61"/>
    </row>
    <row r="953" ht="15.75" customHeight="1">
      <c r="G953" s="57"/>
      <c r="Q953" s="58"/>
      <c r="R953" s="59"/>
      <c r="AA953" s="60"/>
      <c r="AB953" s="60"/>
      <c r="AC953" s="61"/>
    </row>
    <row r="954" ht="15.75" customHeight="1">
      <c r="G954" s="57"/>
      <c r="Q954" s="58"/>
      <c r="R954" s="59"/>
      <c r="AA954" s="60"/>
      <c r="AB954" s="60"/>
      <c r="AC954" s="61"/>
    </row>
    <row r="955" ht="15.75" customHeight="1">
      <c r="G955" s="57"/>
      <c r="Q955" s="58"/>
      <c r="R955" s="59"/>
      <c r="AA955" s="60"/>
      <c r="AB955" s="60"/>
      <c r="AC955" s="61"/>
    </row>
    <row r="956" ht="15.75" customHeight="1">
      <c r="G956" s="57"/>
      <c r="Q956" s="58"/>
      <c r="R956" s="59"/>
      <c r="AA956" s="60"/>
      <c r="AB956" s="60"/>
      <c r="AC956" s="61"/>
    </row>
    <row r="957" ht="15.75" customHeight="1">
      <c r="G957" s="57"/>
      <c r="Q957" s="58"/>
      <c r="R957" s="59"/>
      <c r="AA957" s="60"/>
      <c r="AB957" s="60"/>
      <c r="AC957" s="61"/>
    </row>
    <row r="958" ht="15.75" customHeight="1">
      <c r="G958" s="57"/>
      <c r="Q958" s="58"/>
      <c r="R958" s="59"/>
      <c r="AA958" s="60"/>
      <c r="AB958" s="60"/>
      <c r="AC958" s="61"/>
    </row>
    <row r="959" ht="15.75" customHeight="1">
      <c r="G959" s="57"/>
      <c r="Q959" s="58"/>
      <c r="R959" s="59"/>
      <c r="AA959" s="60"/>
      <c r="AB959" s="60"/>
      <c r="AC959" s="61"/>
    </row>
    <row r="960" ht="15.75" customHeight="1">
      <c r="G960" s="57"/>
      <c r="Q960" s="58"/>
      <c r="R960" s="59"/>
      <c r="AA960" s="60"/>
      <c r="AB960" s="60"/>
      <c r="AC960" s="61"/>
    </row>
    <row r="961" ht="15.75" customHeight="1">
      <c r="G961" s="57"/>
      <c r="Q961" s="58"/>
      <c r="R961" s="59"/>
      <c r="AA961" s="60"/>
      <c r="AB961" s="60"/>
      <c r="AC961" s="61"/>
    </row>
    <row r="962" ht="15.75" customHeight="1">
      <c r="G962" s="57"/>
      <c r="Q962" s="58"/>
      <c r="R962" s="59"/>
      <c r="AA962" s="60"/>
      <c r="AB962" s="60"/>
      <c r="AC962" s="61"/>
    </row>
    <row r="963" ht="15.75" customHeight="1">
      <c r="G963" s="57"/>
      <c r="Q963" s="58"/>
      <c r="R963" s="59"/>
      <c r="AA963" s="60"/>
      <c r="AB963" s="60"/>
      <c r="AC963" s="61"/>
    </row>
    <row r="964" ht="15.75" customHeight="1">
      <c r="G964" s="57"/>
      <c r="Q964" s="58"/>
      <c r="R964" s="59"/>
      <c r="AA964" s="60"/>
      <c r="AB964" s="60"/>
      <c r="AC964" s="61"/>
    </row>
    <row r="965" ht="15.75" customHeight="1">
      <c r="G965" s="57"/>
      <c r="Q965" s="58"/>
      <c r="R965" s="59"/>
      <c r="AA965" s="60"/>
      <c r="AB965" s="60"/>
      <c r="AC965" s="61"/>
    </row>
    <row r="966" ht="15.75" customHeight="1">
      <c r="G966" s="57"/>
      <c r="Q966" s="58"/>
      <c r="R966" s="59"/>
      <c r="AA966" s="60"/>
      <c r="AB966" s="60"/>
      <c r="AC966" s="61"/>
    </row>
    <row r="967" ht="15.75" customHeight="1">
      <c r="G967" s="57"/>
      <c r="Q967" s="58"/>
      <c r="R967" s="59"/>
      <c r="AA967" s="60"/>
      <c r="AB967" s="60"/>
      <c r="AC967" s="61"/>
    </row>
    <row r="968" ht="15.75" customHeight="1">
      <c r="G968" s="57"/>
      <c r="Q968" s="58"/>
      <c r="R968" s="59"/>
      <c r="AA968" s="60"/>
      <c r="AB968" s="60"/>
      <c r="AC968" s="61"/>
    </row>
    <row r="969" ht="15.75" customHeight="1">
      <c r="G969" s="57"/>
      <c r="Q969" s="58"/>
      <c r="R969" s="59"/>
      <c r="AA969" s="60"/>
      <c r="AB969" s="60"/>
      <c r="AC969" s="61"/>
    </row>
    <row r="970" ht="15.75" customHeight="1">
      <c r="G970" s="57"/>
      <c r="Q970" s="58"/>
      <c r="R970" s="59"/>
      <c r="AA970" s="60"/>
      <c r="AB970" s="60"/>
      <c r="AC970" s="61"/>
    </row>
    <row r="971" ht="15.75" customHeight="1">
      <c r="G971" s="57"/>
      <c r="Q971" s="58"/>
      <c r="R971" s="59"/>
      <c r="AA971" s="60"/>
      <c r="AB971" s="60"/>
      <c r="AC971" s="61"/>
    </row>
    <row r="972" ht="15.75" customHeight="1">
      <c r="G972" s="57"/>
      <c r="Q972" s="58"/>
      <c r="R972" s="59"/>
      <c r="AA972" s="60"/>
      <c r="AB972" s="60"/>
      <c r="AC972" s="61"/>
    </row>
    <row r="973" ht="15.75" customHeight="1">
      <c r="G973" s="57"/>
      <c r="Q973" s="58"/>
      <c r="R973" s="59"/>
      <c r="AA973" s="60"/>
      <c r="AB973" s="60"/>
      <c r="AC973" s="61"/>
    </row>
    <row r="974" ht="15.75" customHeight="1">
      <c r="G974" s="57"/>
      <c r="Q974" s="58"/>
      <c r="R974" s="59"/>
      <c r="AA974" s="60"/>
      <c r="AB974" s="60"/>
      <c r="AC974" s="61"/>
    </row>
    <row r="975" ht="15.75" customHeight="1">
      <c r="G975" s="57"/>
      <c r="Q975" s="58"/>
      <c r="R975" s="59"/>
      <c r="AA975" s="60"/>
      <c r="AB975" s="60"/>
      <c r="AC975" s="61"/>
    </row>
    <row r="976" ht="15.75" customHeight="1">
      <c r="G976" s="57"/>
      <c r="Q976" s="58"/>
      <c r="R976" s="59"/>
      <c r="AA976" s="60"/>
      <c r="AB976" s="60"/>
      <c r="AC976" s="61"/>
    </row>
    <row r="977" ht="15.75" customHeight="1">
      <c r="G977" s="57"/>
      <c r="Q977" s="58"/>
      <c r="R977" s="59"/>
      <c r="AA977" s="60"/>
      <c r="AB977" s="60"/>
      <c r="AC977" s="61"/>
    </row>
    <row r="978" ht="15.75" customHeight="1">
      <c r="G978" s="57"/>
      <c r="Q978" s="58"/>
      <c r="R978" s="59"/>
      <c r="AA978" s="60"/>
      <c r="AB978" s="60"/>
      <c r="AC978" s="61"/>
    </row>
    <row r="979" ht="15.75" customHeight="1">
      <c r="G979" s="57"/>
      <c r="Q979" s="58"/>
      <c r="R979" s="59"/>
      <c r="AA979" s="60"/>
      <c r="AB979" s="60"/>
      <c r="AC979" s="61"/>
    </row>
    <row r="980" ht="15.75" customHeight="1">
      <c r="G980" s="57"/>
      <c r="Q980" s="58"/>
      <c r="R980" s="59"/>
      <c r="AA980" s="60"/>
      <c r="AB980" s="60"/>
      <c r="AC980" s="61"/>
    </row>
    <row r="981" ht="15.75" customHeight="1">
      <c r="G981" s="57"/>
      <c r="Q981" s="58"/>
      <c r="R981" s="59"/>
      <c r="AA981" s="60"/>
      <c r="AB981" s="60"/>
      <c r="AC981" s="61"/>
    </row>
    <row r="982" ht="15.75" customHeight="1">
      <c r="G982" s="57"/>
      <c r="Q982" s="58"/>
      <c r="R982" s="59"/>
      <c r="AA982" s="60"/>
      <c r="AB982" s="60"/>
      <c r="AC982" s="61"/>
    </row>
    <row r="983" ht="15.75" customHeight="1">
      <c r="G983" s="57"/>
      <c r="Q983" s="58"/>
      <c r="R983" s="59"/>
      <c r="AA983" s="60"/>
      <c r="AB983" s="60"/>
      <c r="AC983" s="61"/>
    </row>
    <row r="984" ht="15.75" customHeight="1">
      <c r="G984" s="57"/>
      <c r="Q984" s="58"/>
      <c r="R984" s="59"/>
      <c r="AA984" s="60"/>
      <c r="AB984" s="60"/>
      <c r="AC984" s="61"/>
    </row>
    <row r="985" ht="15.75" customHeight="1">
      <c r="G985" s="57"/>
      <c r="Q985" s="58"/>
      <c r="R985" s="59"/>
      <c r="AA985" s="60"/>
      <c r="AB985" s="60"/>
      <c r="AC985" s="61"/>
    </row>
    <row r="986" ht="15.75" customHeight="1">
      <c r="G986" s="57"/>
      <c r="Q986" s="58"/>
      <c r="R986" s="59"/>
      <c r="AA986" s="60"/>
      <c r="AB986" s="60"/>
      <c r="AC986" s="61"/>
    </row>
    <row r="987" ht="15.75" customHeight="1">
      <c r="G987" s="57"/>
      <c r="Q987" s="58"/>
      <c r="R987" s="59"/>
      <c r="AA987" s="60"/>
      <c r="AB987" s="60"/>
      <c r="AC987" s="61"/>
    </row>
  </sheetData>
  <autoFilter ref="$A$1:$F$143"/>
  <printOptions/>
  <pageMargins bottom="0.5" footer="0.0" header="0.0" left="0.25" right="0.25" top="0.5"/>
  <pageSetup fitToHeight="0" orientation="portrait"/>
  <headerFooter>
    <oddFooter>&amp;Rpage&amp;P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32.86"/>
    <col customWidth="1" min="2" max="2" width="17.29"/>
    <col customWidth="1" hidden="1" min="3" max="3" width="19.14"/>
    <col customWidth="1" hidden="1" min="4" max="4" width="14.29"/>
    <col customWidth="1" hidden="1" min="5" max="5" width="17.71"/>
    <col customWidth="1" hidden="1" min="6" max="6" width="14.29"/>
    <col customWidth="1" hidden="1" min="7" max="7" width="13.0"/>
    <col customWidth="1" hidden="1" min="8" max="8" width="13.86"/>
    <col customWidth="1" hidden="1" min="9" max="9" width="12.57"/>
    <col customWidth="1" hidden="1" min="10" max="10" width="14.57"/>
    <col customWidth="1" hidden="1" min="11" max="11" width="2.29"/>
    <col customWidth="1" hidden="1" min="12" max="12" width="18.29"/>
    <col customWidth="1" hidden="1" min="13" max="13" width="15.57"/>
    <col customWidth="1" hidden="1" min="14" max="14" width="18.29"/>
    <col customWidth="1" hidden="1" min="15" max="17" width="15.57"/>
    <col customWidth="1" min="18" max="18" width="13.29"/>
    <col customWidth="1" min="19" max="19" width="16.14"/>
    <col customWidth="1" hidden="1" min="20" max="20" width="15.43"/>
    <col customWidth="1" hidden="1" min="21" max="21" width="18.29"/>
    <col customWidth="1" min="22" max="22" width="13.86"/>
    <col customWidth="1" min="23" max="23" width="16.71"/>
    <col customWidth="1" min="24" max="24" width="15.43"/>
    <col customWidth="1" min="25" max="25" width="16.29"/>
    <col customWidth="1" min="26" max="27" width="14.0"/>
    <col customWidth="1" min="28" max="30" width="17.43"/>
  </cols>
  <sheetData>
    <row r="1" ht="64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62" t="s">
        <v>121</v>
      </c>
      <c r="M1" s="63" t="s">
        <v>11</v>
      </c>
      <c r="N1" s="62" t="s">
        <v>122</v>
      </c>
      <c r="O1" s="63" t="s">
        <v>13</v>
      </c>
      <c r="P1" s="1" t="s">
        <v>14</v>
      </c>
      <c r="Q1" s="1" t="s">
        <v>15</v>
      </c>
      <c r="R1" s="2" t="s">
        <v>16</v>
      </c>
      <c r="S1" s="64" t="s">
        <v>17</v>
      </c>
      <c r="T1" s="65" t="s">
        <v>18</v>
      </c>
      <c r="U1" s="66" t="s">
        <v>19</v>
      </c>
      <c r="V1" s="2" t="s">
        <v>20</v>
      </c>
      <c r="W1" s="64" t="s">
        <v>21</v>
      </c>
      <c r="X1" s="66" t="s">
        <v>22</v>
      </c>
      <c r="Y1" s="66" t="s">
        <v>23</v>
      </c>
      <c r="Z1" s="67" t="s">
        <v>24</v>
      </c>
      <c r="AA1" s="67" t="s">
        <v>25</v>
      </c>
      <c r="AB1" s="68" t="s">
        <v>26</v>
      </c>
      <c r="AC1" s="1" t="s">
        <v>27</v>
      </c>
      <c r="AD1" s="69"/>
    </row>
    <row r="2" ht="20.25" customHeight="1">
      <c r="A2" s="13" t="s">
        <v>31</v>
      </c>
      <c r="B2" s="29" t="s">
        <v>0</v>
      </c>
      <c r="C2" s="14">
        <v>1594634.0</v>
      </c>
      <c r="D2" s="15">
        <v>8192.82</v>
      </c>
      <c r="E2" s="14">
        <v>368165.0</v>
      </c>
      <c r="F2" s="15">
        <v>16799.18</v>
      </c>
      <c r="G2" s="14">
        <v>1594884.0</v>
      </c>
      <c r="H2" s="15">
        <v>8192.91</v>
      </c>
      <c r="I2" s="14">
        <v>368165.0</v>
      </c>
      <c r="J2" s="15">
        <v>16778.9</v>
      </c>
      <c r="K2" s="22" t="s">
        <v>123</v>
      </c>
      <c r="L2" s="19">
        <f t="shared" ref="L2:O2" si="1">SUM(C2+G2)</f>
        <v>3189518</v>
      </c>
      <c r="M2" s="18">
        <f t="shared" si="1"/>
        <v>16385.73</v>
      </c>
      <c r="N2" s="19">
        <f t="shared" si="1"/>
        <v>736330</v>
      </c>
      <c r="O2" s="18">
        <f t="shared" si="1"/>
        <v>33578.08</v>
      </c>
      <c r="P2" s="20">
        <f t="shared" ref="P2:P165" si="7">L2+N2</f>
        <v>3925848</v>
      </c>
      <c r="Q2" s="21">
        <f t="shared" ref="Q2:Q165" si="8">SUM(M2+O2)</f>
        <v>49963.81</v>
      </c>
      <c r="R2" s="23">
        <v>1582328.0</v>
      </c>
      <c r="S2" s="70">
        <v>10400.99</v>
      </c>
      <c r="T2" s="24">
        <f t="shared" ref="T2:U2" si="2">R2-L2</f>
        <v>-1607190</v>
      </c>
      <c r="U2" s="25">
        <f t="shared" si="2"/>
        <v>-5984.74</v>
      </c>
      <c r="V2" s="23">
        <v>780503.0</v>
      </c>
      <c r="W2" s="70">
        <v>36909.0</v>
      </c>
      <c r="X2" s="24">
        <f t="shared" ref="X2:Y2" si="3">V2-N2</f>
        <v>44173</v>
      </c>
      <c r="Y2" s="25">
        <f t="shared" si="3"/>
        <v>3330.92</v>
      </c>
      <c r="Z2" s="26">
        <f t="shared" ref="Z2:AA2" si="4">SUM(T2+X2)</f>
        <v>-1563017</v>
      </c>
      <c r="AA2" s="27">
        <f t="shared" si="4"/>
        <v>-2653.82</v>
      </c>
      <c r="AB2" s="28">
        <f t="shared" ref="AB2:AC2" si="5">R2+V2</f>
        <v>2362831</v>
      </c>
      <c r="AC2" s="25">
        <f t="shared" si="5"/>
        <v>47309.99</v>
      </c>
      <c r="AD2" s="71" t="s">
        <v>123</v>
      </c>
    </row>
    <row r="3" ht="20.25" hidden="1" customHeight="1">
      <c r="A3" s="13" t="s">
        <v>31</v>
      </c>
      <c r="B3" s="29" t="s">
        <v>32</v>
      </c>
      <c r="C3" s="14">
        <v>797316.0</v>
      </c>
      <c r="D3" s="15">
        <v>3726.79</v>
      </c>
      <c r="E3" s="14">
        <v>184080.0</v>
      </c>
      <c r="F3" s="15">
        <v>7345.19</v>
      </c>
      <c r="G3" s="14">
        <v>797441.0</v>
      </c>
      <c r="H3" s="15">
        <v>3726.98</v>
      </c>
      <c r="I3" s="14">
        <v>184080.0</v>
      </c>
      <c r="J3" s="15">
        <v>7339.37</v>
      </c>
      <c r="K3" s="22" t="s">
        <v>123</v>
      </c>
      <c r="L3" s="19">
        <f t="shared" ref="L3:O3" si="6">SUM(C3+G3)</f>
        <v>1594757</v>
      </c>
      <c r="M3" s="18">
        <f t="shared" si="6"/>
        <v>7453.77</v>
      </c>
      <c r="N3" s="19">
        <f t="shared" si="6"/>
        <v>368160</v>
      </c>
      <c r="O3" s="18">
        <f t="shared" si="6"/>
        <v>14684.56</v>
      </c>
      <c r="P3" s="20">
        <f t="shared" si="7"/>
        <v>1962917</v>
      </c>
      <c r="Q3" s="21">
        <f t="shared" si="8"/>
        <v>22138.33</v>
      </c>
      <c r="R3" s="23">
        <v>1580019.0</v>
      </c>
      <c r="S3" s="70">
        <v>9138.31</v>
      </c>
      <c r="T3" s="24">
        <f t="shared" ref="T3:U3" si="9">R3-L3</f>
        <v>-14738</v>
      </c>
      <c r="U3" s="25">
        <f t="shared" si="9"/>
        <v>1684.54</v>
      </c>
      <c r="V3" s="23">
        <v>771951.0</v>
      </c>
      <c r="W3" s="70">
        <v>31174.46</v>
      </c>
      <c r="X3" s="24">
        <f t="shared" ref="X3:Y3" si="10">V3-N3</f>
        <v>403791</v>
      </c>
      <c r="Y3" s="25">
        <f t="shared" si="10"/>
        <v>16489.9</v>
      </c>
      <c r="Z3" s="26">
        <f t="shared" ref="Z3:AA3" si="11">SUM(T3+X3)</f>
        <v>389053</v>
      </c>
      <c r="AA3" s="27">
        <f t="shared" si="11"/>
        <v>18174.44</v>
      </c>
      <c r="AB3" s="28">
        <f t="shared" ref="AB3:AC3" si="12">R3+V3</f>
        <v>2351970</v>
      </c>
      <c r="AC3" s="25">
        <f t="shared" si="12"/>
        <v>40312.77</v>
      </c>
      <c r="AD3" s="71" t="s">
        <v>123</v>
      </c>
    </row>
    <row r="4" ht="20.25" customHeight="1">
      <c r="A4" s="13" t="s">
        <v>33</v>
      </c>
      <c r="B4" s="29" t="s">
        <v>0</v>
      </c>
      <c r="C4" s="14">
        <v>469048.0</v>
      </c>
      <c r="D4" s="15">
        <v>3019.86</v>
      </c>
      <c r="E4" s="14">
        <v>79624.0</v>
      </c>
      <c r="F4" s="15">
        <v>4024.25</v>
      </c>
      <c r="G4" s="14">
        <v>469048.0</v>
      </c>
      <c r="H4" s="15">
        <v>3019.86</v>
      </c>
      <c r="I4" s="14">
        <v>79624.0</v>
      </c>
      <c r="J4" s="15">
        <v>4024.25</v>
      </c>
      <c r="K4" s="22" t="s">
        <v>123</v>
      </c>
      <c r="L4" s="19">
        <f t="shared" ref="L4:O4" si="13">SUM(C4+G4)</f>
        <v>938096</v>
      </c>
      <c r="M4" s="18">
        <f t="shared" si="13"/>
        <v>6039.72</v>
      </c>
      <c r="N4" s="19">
        <f t="shared" si="13"/>
        <v>159248</v>
      </c>
      <c r="O4" s="18">
        <f t="shared" si="13"/>
        <v>8048.5</v>
      </c>
      <c r="P4" s="20">
        <f t="shared" si="7"/>
        <v>1097344</v>
      </c>
      <c r="Q4" s="21">
        <f t="shared" si="8"/>
        <v>14088.22</v>
      </c>
      <c r="R4" s="40">
        <v>746685.0</v>
      </c>
      <c r="S4" s="70">
        <v>5735.93</v>
      </c>
      <c r="T4" s="24">
        <f t="shared" ref="T4:U4" si="14">R4-L4</f>
        <v>-191411</v>
      </c>
      <c r="U4" s="25">
        <f t="shared" si="14"/>
        <v>-303.79</v>
      </c>
      <c r="V4" s="40">
        <v>118547.0</v>
      </c>
      <c r="W4" s="70">
        <v>5897.35</v>
      </c>
      <c r="X4" s="24">
        <f t="shared" ref="X4:Y4" si="15">V4-N4</f>
        <v>-40701</v>
      </c>
      <c r="Y4" s="25">
        <f t="shared" si="15"/>
        <v>-2151.15</v>
      </c>
      <c r="Z4" s="26">
        <f t="shared" ref="Z4:AA4" si="16">SUM(T4+X4)</f>
        <v>-232112</v>
      </c>
      <c r="AA4" s="30">
        <f t="shared" si="16"/>
        <v>-2454.94</v>
      </c>
      <c r="AB4" s="28">
        <f t="shared" ref="AB4:AC4" si="17">R4+V4</f>
        <v>865232</v>
      </c>
      <c r="AC4" s="25">
        <f t="shared" si="17"/>
        <v>11633.28</v>
      </c>
      <c r="AD4" s="71" t="s">
        <v>123</v>
      </c>
    </row>
    <row r="5" ht="20.25" hidden="1" customHeight="1">
      <c r="A5" s="13" t="s">
        <v>33</v>
      </c>
      <c r="B5" s="29" t="s">
        <v>34</v>
      </c>
      <c r="C5" s="14">
        <v>351776.0</v>
      </c>
      <c r="D5" s="15">
        <v>2015.0</v>
      </c>
      <c r="E5" s="14">
        <v>59712.0</v>
      </c>
      <c r="F5" s="15">
        <v>2561.29</v>
      </c>
      <c r="G5" s="14">
        <v>351776.0</v>
      </c>
      <c r="H5" s="15">
        <v>2015.0</v>
      </c>
      <c r="I5" s="14">
        <v>59712.0</v>
      </c>
      <c r="J5" s="15">
        <v>2561.29</v>
      </c>
      <c r="K5" s="22" t="s">
        <v>123</v>
      </c>
      <c r="L5" s="19">
        <f t="shared" ref="L5:O5" si="18">SUM(C5+G5)</f>
        <v>703552</v>
      </c>
      <c r="M5" s="18">
        <f t="shared" si="18"/>
        <v>4030</v>
      </c>
      <c r="N5" s="19">
        <f t="shared" si="18"/>
        <v>119424</v>
      </c>
      <c r="O5" s="18">
        <f t="shared" si="18"/>
        <v>5122.58</v>
      </c>
      <c r="P5" s="20">
        <f t="shared" si="7"/>
        <v>822976</v>
      </c>
      <c r="Q5" s="21">
        <f t="shared" si="8"/>
        <v>9152.58</v>
      </c>
      <c r="R5" s="40">
        <v>746685.0</v>
      </c>
      <c r="S5" s="70">
        <v>4955.85</v>
      </c>
      <c r="T5" s="24">
        <f t="shared" ref="T5:U5" si="19">R5-L5</f>
        <v>43133</v>
      </c>
      <c r="U5" s="25">
        <f t="shared" si="19"/>
        <v>925.85</v>
      </c>
      <c r="V5" s="40">
        <v>118547.0</v>
      </c>
      <c r="W5" s="70">
        <v>5018.17</v>
      </c>
      <c r="X5" s="24">
        <f t="shared" ref="X5:Y5" si="20">V5-N5</f>
        <v>-877</v>
      </c>
      <c r="Y5" s="25">
        <f t="shared" si="20"/>
        <v>-104.41</v>
      </c>
      <c r="Z5" s="26">
        <f t="shared" ref="Z5:AA5" si="21">SUM(T5+X5)</f>
        <v>42256</v>
      </c>
      <c r="AA5" s="31">
        <f t="shared" si="21"/>
        <v>821.44</v>
      </c>
      <c r="AB5" s="28">
        <f t="shared" ref="AB5:AC5" si="22">R5+V5</f>
        <v>865232</v>
      </c>
      <c r="AC5" s="25">
        <f t="shared" si="22"/>
        <v>9974.02</v>
      </c>
      <c r="AD5" s="71" t="s">
        <v>123</v>
      </c>
    </row>
    <row r="6" ht="20.25" customHeight="1">
      <c r="A6" s="29" t="s">
        <v>35</v>
      </c>
      <c r="B6" s="29" t="s">
        <v>0</v>
      </c>
      <c r="C6" s="14">
        <v>54903.0</v>
      </c>
      <c r="D6" s="15">
        <v>246.57</v>
      </c>
      <c r="E6" s="14">
        <v>453.0</v>
      </c>
      <c r="F6" s="15">
        <v>24.61</v>
      </c>
      <c r="G6" s="14">
        <v>54903.0</v>
      </c>
      <c r="H6" s="15">
        <v>246.57</v>
      </c>
      <c r="I6" s="14">
        <v>453.0</v>
      </c>
      <c r="J6" s="15">
        <v>24.61</v>
      </c>
      <c r="K6" s="22" t="s">
        <v>123</v>
      </c>
      <c r="L6" s="19">
        <f t="shared" ref="L6:O6" si="23">SUM(C6+G6)</f>
        <v>109806</v>
      </c>
      <c r="M6" s="18">
        <f t="shared" si="23"/>
        <v>493.14</v>
      </c>
      <c r="N6" s="19">
        <f t="shared" si="23"/>
        <v>906</v>
      </c>
      <c r="O6" s="18">
        <f t="shared" si="23"/>
        <v>49.22</v>
      </c>
      <c r="P6" s="20">
        <f t="shared" si="7"/>
        <v>110712</v>
      </c>
      <c r="Q6" s="21">
        <f t="shared" si="8"/>
        <v>542.36</v>
      </c>
      <c r="R6" s="23">
        <v>94513.0</v>
      </c>
      <c r="S6" s="70">
        <v>433.29</v>
      </c>
      <c r="T6" s="24">
        <f t="shared" ref="T6:U6" si="24">R6-L6</f>
        <v>-15293</v>
      </c>
      <c r="U6" s="25">
        <f t="shared" si="24"/>
        <v>-59.85</v>
      </c>
      <c r="V6" s="23">
        <v>2131.0</v>
      </c>
      <c r="W6" s="70">
        <v>115.78</v>
      </c>
      <c r="X6" s="24">
        <f t="shared" ref="X6:Y6" si="25">V6-N6</f>
        <v>1225</v>
      </c>
      <c r="Y6" s="25">
        <f t="shared" si="25"/>
        <v>66.56</v>
      </c>
      <c r="Z6" s="26">
        <f t="shared" ref="Z6:AA6" si="26">SUM(T6+X6)</f>
        <v>-14068</v>
      </c>
      <c r="AA6" s="27">
        <f t="shared" si="26"/>
        <v>6.71</v>
      </c>
      <c r="AB6" s="28">
        <f t="shared" ref="AB6:AC6" si="27">R6+V6</f>
        <v>96644</v>
      </c>
      <c r="AC6" s="25">
        <f t="shared" si="27"/>
        <v>549.07</v>
      </c>
      <c r="AD6" s="71" t="s">
        <v>123</v>
      </c>
    </row>
    <row r="7" ht="20.25" hidden="1" customHeight="1">
      <c r="A7" s="29" t="s">
        <v>35</v>
      </c>
      <c r="B7" s="29" t="s">
        <v>36</v>
      </c>
      <c r="C7" s="14">
        <v>27451.0</v>
      </c>
      <c r="D7" s="15">
        <v>121.38</v>
      </c>
      <c r="E7" s="14">
        <v>226.0</v>
      </c>
      <c r="F7" s="15">
        <v>11.06</v>
      </c>
      <c r="G7" s="14">
        <v>27451.0</v>
      </c>
      <c r="H7" s="15">
        <v>121.38</v>
      </c>
      <c r="I7" s="14">
        <v>226.0</v>
      </c>
      <c r="J7" s="15">
        <v>11.06</v>
      </c>
      <c r="K7" s="22" t="s">
        <v>123</v>
      </c>
      <c r="L7" s="19">
        <f t="shared" ref="L7:O7" si="28">SUM(C7+G7)</f>
        <v>54902</v>
      </c>
      <c r="M7" s="18">
        <f t="shared" si="28"/>
        <v>242.76</v>
      </c>
      <c r="N7" s="19">
        <f t="shared" si="28"/>
        <v>452</v>
      </c>
      <c r="O7" s="18">
        <f t="shared" si="28"/>
        <v>22.12</v>
      </c>
      <c r="P7" s="20">
        <f t="shared" si="7"/>
        <v>55354</v>
      </c>
      <c r="Q7" s="21">
        <f t="shared" si="8"/>
        <v>264.88</v>
      </c>
      <c r="R7" s="23">
        <v>94513.0</v>
      </c>
      <c r="S7" s="70">
        <v>424.4</v>
      </c>
      <c r="T7" s="24">
        <f t="shared" ref="T7:U7" si="29">R7-L7</f>
        <v>39611</v>
      </c>
      <c r="U7" s="25">
        <f t="shared" si="29"/>
        <v>181.64</v>
      </c>
      <c r="V7" s="23">
        <v>2131.0</v>
      </c>
      <c r="W7" s="70">
        <v>104.31</v>
      </c>
      <c r="X7" s="24">
        <f t="shared" ref="X7:Y7" si="30">V7-N7</f>
        <v>1679</v>
      </c>
      <c r="Y7" s="25">
        <f t="shared" si="30"/>
        <v>82.19</v>
      </c>
      <c r="Z7" s="26">
        <f t="shared" ref="Z7:AA7" si="31">SUM(T7+X7)</f>
        <v>41290</v>
      </c>
      <c r="AA7" s="27">
        <f t="shared" si="31"/>
        <v>263.83</v>
      </c>
      <c r="AB7" s="28">
        <f t="shared" ref="AB7:AC7" si="32">R7+V7</f>
        <v>96644</v>
      </c>
      <c r="AC7" s="25">
        <f t="shared" si="32"/>
        <v>528.71</v>
      </c>
      <c r="AD7" s="71" t="s">
        <v>123</v>
      </c>
    </row>
    <row r="8" ht="20.25" customHeight="1">
      <c r="A8" s="29" t="s">
        <v>124</v>
      </c>
      <c r="B8" s="29" t="s">
        <v>0</v>
      </c>
      <c r="C8" s="14">
        <v>475109.0</v>
      </c>
      <c r="D8" s="15">
        <v>2819.21</v>
      </c>
      <c r="E8" s="14">
        <v>119496.0</v>
      </c>
      <c r="F8" s="15">
        <v>6758.53</v>
      </c>
      <c r="G8" s="14">
        <v>0.0</v>
      </c>
      <c r="H8" s="15">
        <v>0.0</v>
      </c>
      <c r="I8" s="14">
        <v>0.0</v>
      </c>
      <c r="J8" s="15">
        <v>0.0</v>
      </c>
      <c r="K8" s="22" t="s">
        <v>125</v>
      </c>
      <c r="L8" s="19">
        <f t="shared" ref="L8:O8" si="33">SUM(C8+G8)</f>
        <v>475109</v>
      </c>
      <c r="M8" s="18">
        <f t="shared" si="33"/>
        <v>2819.21</v>
      </c>
      <c r="N8" s="19">
        <f t="shared" si="33"/>
        <v>119496</v>
      </c>
      <c r="O8" s="18">
        <f t="shared" si="33"/>
        <v>6758.53</v>
      </c>
      <c r="P8" s="20">
        <f t="shared" si="7"/>
        <v>594605</v>
      </c>
      <c r="Q8" s="21">
        <f t="shared" si="8"/>
        <v>9577.74</v>
      </c>
      <c r="R8" s="23">
        <v>311189.0</v>
      </c>
      <c r="S8" s="70">
        <v>1834.73</v>
      </c>
      <c r="T8" s="24">
        <f t="shared" ref="T8:U8" si="34">R8-L8</f>
        <v>-163920</v>
      </c>
      <c r="U8" s="25">
        <f t="shared" si="34"/>
        <v>-984.48</v>
      </c>
      <c r="V8" s="23">
        <v>99632.0</v>
      </c>
      <c r="W8" s="70">
        <v>5583.47</v>
      </c>
      <c r="X8" s="24">
        <f t="shared" ref="X8:Y8" si="35">V8-N8</f>
        <v>-19864</v>
      </c>
      <c r="Y8" s="25">
        <f t="shared" si="35"/>
        <v>-1175.06</v>
      </c>
      <c r="Z8" s="26">
        <f t="shared" ref="Z8:AA8" si="36">SUM(T8+X8)</f>
        <v>-183784</v>
      </c>
      <c r="AA8" s="27">
        <f t="shared" si="36"/>
        <v>-2159.54</v>
      </c>
      <c r="AB8" s="28">
        <f t="shared" ref="AB8:AC8" si="37">R8+V8</f>
        <v>410821</v>
      </c>
      <c r="AC8" s="25">
        <f t="shared" si="37"/>
        <v>7418.2</v>
      </c>
      <c r="AD8" s="71" t="s">
        <v>125</v>
      </c>
    </row>
    <row r="9" ht="20.25" hidden="1" customHeight="1">
      <c r="A9" s="29" t="s">
        <v>124</v>
      </c>
      <c r="B9" s="29" t="s">
        <v>51</v>
      </c>
      <c r="C9" s="14">
        <v>41593.0</v>
      </c>
      <c r="D9" s="15">
        <v>502.03</v>
      </c>
      <c r="E9" s="14">
        <v>1419.0</v>
      </c>
      <c r="F9" s="15">
        <v>188.44</v>
      </c>
      <c r="G9" s="14">
        <v>0.0</v>
      </c>
      <c r="H9" s="15">
        <v>0.0</v>
      </c>
      <c r="I9" s="14">
        <v>0.0</v>
      </c>
      <c r="J9" s="15">
        <v>0.0</v>
      </c>
      <c r="K9" s="22" t="s">
        <v>125</v>
      </c>
      <c r="L9" s="19">
        <f t="shared" ref="L9:O9" si="38">SUM(C9+G9)</f>
        <v>41593</v>
      </c>
      <c r="M9" s="18">
        <f t="shared" si="38"/>
        <v>502.03</v>
      </c>
      <c r="N9" s="19">
        <f t="shared" si="38"/>
        <v>1419</v>
      </c>
      <c r="O9" s="18">
        <f t="shared" si="38"/>
        <v>188.44</v>
      </c>
      <c r="P9" s="20">
        <f t="shared" si="7"/>
        <v>43012</v>
      </c>
      <c r="Q9" s="21">
        <f t="shared" si="8"/>
        <v>690.47</v>
      </c>
      <c r="R9" s="23">
        <v>64924.0</v>
      </c>
      <c r="S9" s="70">
        <v>783.63</v>
      </c>
      <c r="T9" s="24">
        <f t="shared" ref="T9:U9" si="39">R9-L9</f>
        <v>23331</v>
      </c>
      <c r="U9" s="25">
        <f t="shared" si="39"/>
        <v>281.6</v>
      </c>
      <c r="V9" s="23">
        <v>1816.0</v>
      </c>
      <c r="W9" s="70">
        <v>241.16</v>
      </c>
      <c r="X9" s="24">
        <f t="shared" ref="X9:Y9" si="40">V9-N9</f>
        <v>397</v>
      </c>
      <c r="Y9" s="25">
        <f t="shared" si="40"/>
        <v>52.72</v>
      </c>
      <c r="Z9" s="26">
        <f t="shared" ref="Z9:AA9" si="41">SUM(T9+X9)</f>
        <v>23728</v>
      </c>
      <c r="AA9" s="27">
        <f t="shared" si="41"/>
        <v>334.32</v>
      </c>
      <c r="AB9" s="28">
        <f t="shared" ref="AB9:AC9" si="42">R9+V9</f>
        <v>66740</v>
      </c>
      <c r="AC9" s="25">
        <f t="shared" si="42"/>
        <v>1024.79</v>
      </c>
      <c r="AD9" s="71" t="s">
        <v>125</v>
      </c>
    </row>
    <row r="10" ht="20.25" hidden="1" customHeight="1">
      <c r="A10" s="29" t="s">
        <v>124</v>
      </c>
      <c r="B10" s="29" t="s">
        <v>40</v>
      </c>
      <c r="C10" s="14">
        <v>195960.0</v>
      </c>
      <c r="D10" s="15">
        <v>812.39</v>
      </c>
      <c r="E10" s="14">
        <v>58330.0</v>
      </c>
      <c r="F10" s="15">
        <v>2855.25</v>
      </c>
      <c r="G10" s="14">
        <v>0.0</v>
      </c>
      <c r="H10" s="15">
        <v>0.0</v>
      </c>
      <c r="I10" s="14">
        <v>0.0</v>
      </c>
      <c r="J10" s="15">
        <v>0.0</v>
      </c>
      <c r="K10" s="22" t="s">
        <v>125</v>
      </c>
      <c r="L10" s="19">
        <f t="shared" ref="L10:O10" si="43">SUM(C10+G10)</f>
        <v>195960</v>
      </c>
      <c r="M10" s="18">
        <f t="shared" si="43"/>
        <v>812.39</v>
      </c>
      <c r="N10" s="19">
        <f t="shared" si="43"/>
        <v>58330</v>
      </c>
      <c r="O10" s="18">
        <f t="shared" si="43"/>
        <v>2855.25</v>
      </c>
      <c r="P10" s="20">
        <f t="shared" si="7"/>
        <v>254290</v>
      </c>
      <c r="Q10" s="21">
        <f t="shared" si="8"/>
        <v>3667.64</v>
      </c>
      <c r="R10" s="23">
        <v>246265.0</v>
      </c>
      <c r="S10" s="70">
        <v>937.73</v>
      </c>
      <c r="T10" s="24">
        <f t="shared" ref="T10:U10" si="44">R10-L10</f>
        <v>50305</v>
      </c>
      <c r="U10" s="25">
        <f t="shared" si="44"/>
        <v>125.34</v>
      </c>
      <c r="V10" s="23">
        <v>97816.0</v>
      </c>
      <c r="W10" s="70">
        <v>4788.09</v>
      </c>
      <c r="X10" s="24">
        <f t="shared" ref="X10:Y10" si="45">V10-N10</f>
        <v>39486</v>
      </c>
      <c r="Y10" s="25">
        <f t="shared" si="45"/>
        <v>1932.84</v>
      </c>
      <c r="Z10" s="26">
        <f t="shared" ref="Z10:AA10" si="46">SUM(T10+X10)</f>
        <v>89791</v>
      </c>
      <c r="AA10" s="27">
        <f t="shared" si="46"/>
        <v>2058.18</v>
      </c>
      <c r="AB10" s="28">
        <f t="shared" ref="AB10:AC10" si="47">R10+V10</f>
        <v>344081</v>
      </c>
      <c r="AC10" s="25">
        <f t="shared" si="47"/>
        <v>5725.82</v>
      </c>
      <c r="AD10" s="71" t="s">
        <v>125</v>
      </c>
    </row>
    <row r="11" ht="20.25" customHeight="1">
      <c r="A11" s="13" t="s">
        <v>37</v>
      </c>
      <c r="B11" s="13" t="s">
        <v>0</v>
      </c>
      <c r="C11" s="14">
        <v>0.0</v>
      </c>
      <c r="D11" s="15">
        <v>0.0</v>
      </c>
      <c r="E11" s="14">
        <v>0.0</v>
      </c>
      <c r="F11" s="15">
        <v>0.0</v>
      </c>
      <c r="G11" s="14">
        <v>180093.0</v>
      </c>
      <c r="H11" s="15">
        <v>751.95</v>
      </c>
      <c r="I11" s="14">
        <v>29687.0</v>
      </c>
      <c r="J11" s="15">
        <v>1191.38</v>
      </c>
      <c r="K11" s="22"/>
      <c r="L11" s="19">
        <f t="shared" ref="L11:O11" si="48">SUM(C11+G11)</f>
        <v>180093</v>
      </c>
      <c r="M11" s="18">
        <f t="shared" si="48"/>
        <v>751.95</v>
      </c>
      <c r="N11" s="19">
        <f t="shared" si="48"/>
        <v>29687</v>
      </c>
      <c r="O11" s="18">
        <f t="shared" si="48"/>
        <v>1191.38</v>
      </c>
      <c r="P11" s="20">
        <f t="shared" si="7"/>
        <v>209780</v>
      </c>
      <c r="Q11" s="21">
        <f t="shared" si="8"/>
        <v>1943.33</v>
      </c>
      <c r="R11" s="23">
        <v>129621.0</v>
      </c>
      <c r="S11" s="70">
        <v>555.8</v>
      </c>
      <c r="T11" s="24">
        <f t="shared" ref="T11:U11" si="49">R11-L11</f>
        <v>-50472</v>
      </c>
      <c r="U11" s="25">
        <f t="shared" si="49"/>
        <v>-196.15</v>
      </c>
      <c r="V11" s="23">
        <v>61272.0</v>
      </c>
      <c r="W11" s="70">
        <v>2704.67</v>
      </c>
      <c r="X11" s="24">
        <f t="shared" ref="X11:Y11" si="50">V11-N11</f>
        <v>31585</v>
      </c>
      <c r="Y11" s="25">
        <f t="shared" si="50"/>
        <v>1513.29</v>
      </c>
      <c r="Z11" s="26">
        <f t="shared" ref="Z11:AA11" si="51">SUM(T11+X11)</f>
        <v>-18887</v>
      </c>
      <c r="AA11" s="27">
        <f t="shared" si="51"/>
        <v>1317.14</v>
      </c>
      <c r="AB11" s="28">
        <f t="shared" ref="AB11:AC11" si="52">R11+V11</f>
        <v>190893</v>
      </c>
      <c r="AC11" s="25">
        <f t="shared" si="52"/>
        <v>3260.47</v>
      </c>
      <c r="AD11" s="71" t="s">
        <v>123</v>
      </c>
    </row>
    <row r="12" ht="20.25" hidden="1" customHeight="1">
      <c r="A12" s="13" t="s">
        <v>37</v>
      </c>
      <c r="B12" s="13" t="s">
        <v>38</v>
      </c>
      <c r="C12" s="14">
        <v>0.0</v>
      </c>
      <c r="D12" s="15">
        <v>0.0</v>
      </c>
      <c r="E12" s="14">
        <v>0.0</v>
      </c>
      <c r="F12" s="15">
        <v>0.0</v>
      </c>
      <c r="G12" s="14">
        <v>90052.0</v>
      </c>
      <c r="H12" s="15">
        <v>338.78</v>
      </c>
      <c r="I12" s="14">
        <v>14845.0</v>
      </c>
      <c r="J12" s="15">
        <v>529.64</v>
      </c>
      <c r="K12" s="22"/>
      <c r="L12" s="19">
        <f t="shared" ref="L12:O12" si="53">SUM(C12+G12)</f>
        <v>90052</v>
      </c>
      <c r="M12" s="18">
        <f t="shared" si="53"/>
        <v>338.78</v>
      </c>
      <c r="N12" s="19">
        <f t="shared" si="53"/>
        <v>14845</v>
      </c>
      <c r="O12" s="18">
        <f t="shared" si="53"/>
        <v>529.64</v>
      </c>
      <c r="P12" s="20">
        <f t="shared" si="7"/>
        <v>104897</v>
      </c>
      <c r="Q12" s="21">
        <f t="shared" si="8"/>
        <v>868.42</v>
      </c>
      <c r="R12" s="23">
        <v>129621.0</v>
      </c>
      <c r="S12" s="70">
        <v>495.58</v>
      </c>
      <c r="T12" s="24">
        <f t="shared" ref="T12:U12" si="54">R12-L12</f>
        <v>39569</v>
      </c>
      <c r="U12" s="25">
        <f t="shared" si="54"/>
        <v>156.8</v>
      </c>
      <c r="V12" s="23">
        <v>61272.0</v>
      </c>
      <c r="W12" s="70">
        <v>2318.71</v>
      </c>
      <c r="X12" s="24">
        <f t="shared" ref="X12:Y12" si="55">V12-N12</f>
        <v>46427</v>
      </c>
      <c r="Y12" s="25">
        <f t="shared" si="55"/>
        <v>1789.07</v>
      </c>
      <c r="Z12" s="26">
        <f t="shared" ref="Z12:AA12" si="56">SUM(T12+X12)</f>
        <v>85996</v>
      </c>
      <c r="AA12" s="27">
        <f t="shared" si="56"/>
        <v>1945.87</v>
      </c>
      <c r="AB12" s="28">
        <f t="shared" ref="AB12:AC12" si="57">R12+V12</f>
        <v>190893</v>
      </c>
      <c r="AC12" s="25">
        <f t="shared" si="57"/>
        <v>2814.29</v>
      </c>
      <c r="AD12" s="71" t="s">
        <v>123</v>
      </c>
    </row>
    <row r="13" ht="20.25" customHeight="1">
      <c r="A13" s="13" t="s">
        <v>126</v>
      </c>
      <c r="B13" s="29" t="s">
        <v>0</v>
      </c>
      <c r="C13" s="14">
        <v>96461.0</v>
      </c>
      <c r="D13" s="15">
        <v>335.68</v>
      </c>
      <c r="E13" s="14">
        <v>60340.0</v>
      </c>
      <c r="F13" s="15">
        <v>3278.27</v>
      </c>
      <c r="G13" s="14">
        <v>96461.0</v>
      </c>
      <c r="H13" s="15">
        <v>335.68</v>
      </c>
      <c r="I13" s="14">
        <v>60340.0</v>
      </c>
      <c r="J13" s="15">
        <v>3278.27</v>
      </c>
      <c r="K13" s="22"/>
      <c r="L13" s="19">
        <f t="shared" ref="L13:O13" si="58">SUM(C13+G13)</f>
        <v>192922</v>
      </c>
      <c r="M13" s="18">
        <f t="shared" si="58"/>
        <v>671.36</v>
      </c>
      <c r="N13" s="19">
        <f t="shared" si="58"/>
        <v>120680</v>
      </c>
      <c r="O13" s="18">
        <f t="shared" si="58"/>
        <v>6556.54</v>
      </c>
      <c r="P13" s="20">
        <f t="shared" si="7"/>
        <v>313602</v>
      </c>
      <c r="Q13" s="21">
        <f t="shared" si="8"/>
        <v>7227.9</v>
      </c>
      <c r="R13" s="23">
        <v>179638.0</v>
      </c>
      <c r="S13" s="70">
        <v>625.14</v>
      </c>
      <c r="T13" s="24">
        <f t="shared" ref="T13:U13" si="59">R13-L13</f>
        <v>-13284</v>
      </c>
      <c r="U13" s="25">
        <f t="shared" si="59"/>
        <v>-46.22</v>
      </c>
      <c r="V13" s="23">
        <v>115977.0</v>
      </c>
      <c r="W13" s="70">
        <v>6301.03</v>
      </c>
      <c r="X13" s="24">
        <f t="shared" ref="X13:Y13" si="60">V13-N13</f>
        <v>-4703</v>
      </c>
      <c r="Y13" s="25">
        <f t="shared" si="60"/>
        <v>-255.51</v>
      </c>
      <c r="Z13" s="26">
        <f t="shared" ref="Z13:AA13" si="61">SUM(T13+X13)</f>
        <v>-17987</v>
      </c>
      <c r="AA13" s="27">
        <f t="shared" si="61"/>
        <v>-301.73</v>
      </c>
      <c r="AB13" s="28">
        <f t="shared" ref="AB13:AC13" si="62">R13+V13</f>
        <v>295615</v>
      </c>
      <c r="AC13" s="25">
        <f t="shared" si="62"/>
        <v>6926.17</v>
      </c>
      <c r="AD13" s="71" t="s">
        <v>123</v>
      </c>
    </row>
    <row r="14" ht="20.25" hidden="1" customHeight="1">
      <c r="A14" s="13" t="s">
        <v>126</v>
      </c>
      <c r="B14" s="29" t="s">
        <v>40</v>
      </c>
      <c r="C14" s="14">
        <v>48231.0</v>
      </c>
      <c r="D14" s="15">
        <v>167.84</v>
      </c>
      <c r="E14" s="14">
        <v>30169.0</v>
      </c>
      <c r="F14" s="15">
        <v>1476.77</v>
      </c>
      <c r="G14" s="14">
        <v>48231.0</v>
      </c>
      <c r="H14" s="15">
        <v>167.84</v>
      </c>
      <c r="I14" s="14">
        <v>30169.0</v>
      </c>
      <c r="J14" s="15">
        <v>1476.77</v>
      </c>
      <c r="K14" s="22"/>
      <c r="L14" s="19">
        <f t="shared" ref="L14:O14" si="63">SUM(C14+G14)</f>
        <v>96462</v>
      </c>
      <c r="M14" s="18">
        <f t="shared" si="63"/>
        <v>335.68</v>
      </c>
      <c r="N14" s="19">
        <f t="shared" si="63"/>
        <v>60338</v>
      </c>
      <c r="O14" s="18">
        <f t="shared" si="63"/>
        <v>2953.54</v>
      </c>
      <c r="P14" s="20">
        <f t="shared" si="7"/>
        <v>156800</v>
      </c>
      <c r="Q14" s="21">
        <f t="shared" si="8"/>
        <v>3289.22</v>
      </c>
      <c r="R14" s="23">
        <v>179638.0</v>
      </c>
      <c r="S14" s="70">
        <v>625.14</v>
      </c>
      <c r="T14" s="24">
        <f t="shared" ref="T14:U14" si="64">R14-L14</f>
        <v>83176</v>
      </c>
      <c r="U14" s="25">
        <f t="shared" si="64"/>
        <v>289.46</v>
      </c>
      <c r="V14" s="23">
        <v>115977.0</v>
      </c>
      <c r="W14" s="70">
        <v>5677.07</v>
      </c>
      <c r="X14" s="24">
        <f t="shared" ref="X14:Y14" si="65">V14-N14</f>
        <v>55639</v>
      </c>
      <c r="Y14" s="25">
        <f t="shared" si="65"/>
        <v>2723.53</v>
      </c>
      <c r="Z14" s="26">
        <f t="shared" ref="Z14:AA14" si="66">SUM(T14+X14)</f>
        <v>138815</v>
      </c>
      <c r="AA14" s="27">
        <f t="shared" si="66"/>
        <v>3012.99</v>
      </c>
      <c r="AB14" s="28">
        <f t="shared" ref="AB14:AC14" si="67">R14+V14</f>
        <v>295615</v>
      </c>
      <c r="AC14" s="25">
        <f t="shared" si="67"/>
        <v>6302.21</v>
      </c>
      <c r="AD14" s="71" t="s">
        <v>123</v>
      </c>
    </row>
    <row r="15" ht="23.25" customHeight="1">
      <c r="A15" s="29" t="s">
        <v>41</v>
      </c>
      <c r="B15" s="29" t="s">
        <v>0</v>
      </c>
      <c r="C15" s="14">
        <v>908942.0</v>
      </c>
      <c r="D15" s="15">
        <v>2608.66</v>
      </c>
      <c r="E15" s="14">
        <v>144735.0</v>
      </c>
      <c r="F15" s="15">
        <v>4913.75</v>
      </c>
      <c r="G15" s="14">
        <v>908942.0</v>
      </c>
      <c r="H15" s="15">
        <v>2608.66</v>
      </c>
      <c r="I15" s="14">
        <v>144735.0</v>
      </c>
      <c r="J15" s="15">
        <v>4913.75</v>
      </c>
      <c r="K15" s="22" t="s">
        <v>123</v>
      </c>
      <c r="L15" s="19">
        <f t="shared" ref="L15:O15" si="68">SUM(C15+G15)</f>
        <v>1817884</v>
      </c>
      <c r="M15" s="18">
        <f t="shared" si="68"/>
        <v>5217.32</v>
      </c>
      <c r="N15" s="19">
        <f t="shared" si="68"/>
        <v>289470</v>
      </c>
      <c r="O15" s="18">
        <f t="shared" si="68"/>
        <v>9827.5</v>
      </c>
      <c r="P15" s="20">
        <f t="shared" si="7"/>
        <v>2107354</v>
      </c>
      <c r="Q15" s="21">
        <f t="shared" si="8"/>
        <v>15044.82</v>
      </c>
      <c r="R15" s="23">
        <v>1019409.0</v>
      </c>
      <c r="S15" s="70">
        <v>2925.7</v>
      </c>
      <c r="T15" s="24">
        <f t="shared" ref="T15:U15" si="69">R15-L15</f>
        <v>-798475</v>
      </c>
      <c r="U15" s="25">
        <f t="shared" si="69"/>
        <v>-2291.62</v>
      </c>
      <c r="V15" s="23">
        <v>259060.0</v>
      </c>
      <c r="W15" s="70">
        <v>8795.09</v>
      </c>
      <c r="X15" s="24">
        <f t="shared" ref="X15:Y15" si="70">V15-N15</f>
        <v>-30410</v>
      </c>
      <c r="Y15" s="25">
        <f t="shared" si="70"/>
        <v>-1032.41</v>
      </c>
      <c r="Z15" s="26">
        <f t="shared" ref="Z15:AA15" si="71">SUM(T15+X15)</f>
        <v>-828885</v>
      </c>
      <c r="AA15" s="27">
        <f t="shared" si="71"/>
        <v>-3324.03</v>
      </c>
      <c r="AB15" s="28">
        <f t="shared" ref="AB15:AC15" si="72">R15+V15</f>
        <v>1278469</v>
      </c>
      <c r="AC15" s="25">
        <f t="shared" si="72"/>
        <v>11720.79</v>
      </c>
      <c r="AD15" s="71" t="s">
        <v>123</v>
      </c>
    </row>
    <row r="16" ht="23.25" hidden="1" customHeight="1">
      <c r="A16" s="29" t="s">
        <v>41</v>
      </c>
      <c r="B16" s="29" t="s">
        <v>42</v>
      </c>
      <c r="C16" s="14">
        <v>454472.0</v>
      </c>
      <c r="D16" s="15">
        <v>1304.33</v>
      </c>
      <c r="E16" s="14">
        <v>72368.0</v>
      </c>
      <c r="F16" s="15">
        <v>2213.74</v>
      </c>
      <c r="G16" s="14">
        <v>454472.0</v>
      </c>
      <c r="H16" s="15">
        <v>1304.33</v>
      </c>
      <c r="I16" s="14">
        <v>72368.0</v>
      </c>
      <c r="J16" s="15">
        <v>2213.74</v>
      </c>
      <c r="K16" s="22" t="s">
        <v>123</v>
      </c>
      <c r="L16" s="19">
        <f t="shared" ref="L16:O16" si="73">SUM(C16+G16)</f>
        <v>908944</v>
      </c>
      <c r="M16" s="18">
        <f t="shared" si="73"/>
        <v>2608.66</v>
      </c>
      <c r="N16" s="19">
        <f t="shared" si="73"/>
        <v>144736</v>
      </c>
      <c r="O16" s="18">
        <f t="shared" si="73"/>
        <v>4427.48</v>
      </c>
      <c r="P16" s="20">
        <f t="shared" si="7"/>
        <v>1053680</v>
      </c>
      <c r="Q16" s="21">
        <f t="shared" si="8"/>
        <v>7036.14</v>
      </c>
      <c r="R16" s="23">
        <v>1019409.0</v>
      </c>
      <c r="S16" s="70">
        <v>2925.7</v>
      </c>
      <c r="T16" s="24">
        <f t="shared" ref="T16:U16" si="74">R16-L16</f>
        <v>110465</v>
      </c>
      <c r="U16" s="25">
        <f t="shared" si="74"/>
        <v>317.04</v>
      </c>
      <c r="V16" s="23">
        <v>259060.0</v>
      </c>
      <c r="W16" s="70">
        <v>7924.65</v>
      </c>
      <c r="X16" s="24">
        <f t="shared" ref="X16:Y16" si="75">V16-N16</f>
        <v>114324</v>
      </c>
      <c r="Y16" s="25">
        <f t="shared" si="75"/>
        <v>3497.17</v>
      </c>
      <c r="Z16" s="26">
        <f t="shared" ref="Z16:AA16" si="76">SUM(T16+X16)</f>
        <v>224789</v>
      </c>
      <c r="AA16" s="27">
        <f t="shared" si="76"/>
        <v>3814.21</v>
      </c>
      <c r="AB16" s="28">
        <f t="shared" ref="AB16:AC16" si="77">R16+V16</f>
        <v>1278469</v>
      </c>
      <c r="AC16" s="25">
        <f t="shared" si="77"/>
        <v>10850.35</v>
      </c>
      <c r="AD16" s="71" t="s">
        <v>123</v>
      </c>
    </row>
    <row r="17" ht="20.25" customHeight="1">
      <c r="A17" s="13" t="s">
        <v>127</v>
      </c>
      <c r="B17" s="29" t="s">
        <v>0</v>
      </c>
      <c r="C17" s="14">
        <v>241778.0</v>
      </c>
      <c r="D17" s="15">
        <v>854.98</v>
      </c>
      <c r="E17" s="14">
        <v>4342.0</v>
      </c>
      <c r="F17" s="15">
        <v>196.77</v>
      </c>
      <c r="G17" s="14">
        <v>241778.0</v>
      </c>
      <c r="H17" s="15">
        <v>854.98</v>
      </c>
      <c r="I17" s="14">
        <v>4342.0</v>
      </c>
      <c r="J17" s="15">
        <v>196.77</v>
      </c>
      <c r="K17" s="22"/>
      <c r="L17" s="19">
        <f t="shared" ref="L17:O17" si="78">SUM(C17+G17)</f>
        <v>483556</v>
      </c>
      <c r="M17" s="18">
        <f t="shared" si="78"/>
        <v>1709.96</v>
      </c>
      <c r="N17" s="19">
        <f t="shared" si="78"/>
        <v>8684</v>
      </c>
      <c r="O17" s="18">
        <f t="shared" si="78"/>
        <v>393.54</v>
      </c>
      <c r="P17" s="20">
        <f t="shared" si="7"/>
        <v>492240</v>
      </c>
      <c r="Q17" s="21">
        <f t="shared" si="8"/>
        <v>2103.5</v>
      </c>
      <c r="R17" s="40">
        <v>366693.0</v>
      </c>
      <c r="S17" s="70">
        <v>1330.14</v>
      </c>
      <c r="T17" s="24">
        <f t="shared" ref="T17:U17" si="79">R17-L17</f>
        <v>-116863</v>
      </c>
      <c r="U17" s="25">
        <f t="shared" si="79"/>
        <v>-379.82</v>
      </c>
      <c r="V17" s="40">
        <v>9095.0</v>
      </c>
      <c r="W17" s="70">
        <v>427.12</v>
      </c>
      <c r="X17" s="24">
        <f t="shared" ref="X17:Y17" si="80">V17-N17</f>
        <v>411</v>
      </c>
      <c r="Y17" s="25">
        <f t="shared" si="80"/>
        <v>33.58</v>
      </c>
      <c r="Z17" s="26">
        <f t="shared" ref="Z17:AA17" si="81">SUM(T17+X17)</f>
        <v>-116452</v>
      </c>
      <c r="AA17" s="27">
        <f t="shared" si="81"/>
        <v>-346.24</v>
      </c>
      <c r="AB17" s="28">
        <f t="shared" ref="AB17:AC17" si="82">R17+V17</f>
        <v>375788</v>
      </c>
      <c r="AC17" s="25">
        <f t="shared" si="82"/>
        <v>1757.26</v>
      </c>
      <c r="AD17" s="71" t="s">
        <v>123</v>
      </c>
    </row>
    <row r="18" ht="20.25" hidden="1" customHeight="1">
      <c r="A18" s="13" t="s">
        <v>127</v>
      </c>
      <c r="B18" s="29" t="s">
        <v>40</v>
      </c>
      <c r="C18" s="14">
        <v>120890.0</v>
      </c>
      <c r="D18" s="15">
        <v>410.43</v>
      </c>
      <c r="E18" s="14">
        <v>2171.0</v>
      </c>
      <c r="F18" s="15">
        <v>84.06</v>
      </c>
      <c r="G18" s="14">
        <v>120890.0</v>
      </c>
      <c r="H18" s="15">
        <v>410.43</v>
      </c>
      <c r="I18" s="14">
        <v>2171.0</v>
      </c>
      <c r="J18" s="15">
        <v>84.06</v>
      </c>
      <c r="K18" s="22"/>
      <c r="L18" s="19">
        <f t="shared" ref="L18:O18" si="83">SUM(C18+G18)</f>
        <v>241780</v>
      </c>
      <c r="M18" s="18">
        <f t="shared" si="83"/>
        <v>820.86</v>
      </c>
      <c r="N18" s="19">
        <f t="shared" si="83"/>
        <v>4342</v>
      </c>
      <c r="O18" s="18">
        <f t="shared" si="83"/>
        <v>168.12</v>
      </c>
      <c r="P18" s="20">
        <f t="shared" si="7"/>
        <v>246122</v>
      </c>
      <c r="Q18" s="21">
        <f t="shared" si="8"/>
        <v>988.98</v>
      </c>
      <c r="R18" s="40">
        <v>366693.0</v>
      </c>
      <c r="S18" s="70">
        <v>1264.35</v>
      </c>
      <c r="T18" s="24">
        <f t="shared" ref="T18:U18" si="84">R18-L18</f>
        <v>124913</v>
      </c>
      <c r="U18" s="25">
        <f t="shared" si="84"/>
        <v>443.49</v>
      </c>
      <c r="V18" s="40">
        <v>9095.0</v>
      </c>
      <c r="W18" s="70">
        <v>360.73</v>
      </c>
      <c r="X18" s="24">
        <f t="shared" ref="X18:Y18" si="85">V18-N18</f>
        <v>4753</v>
      </c>
      <c r="Y18" s="25">
        <f t="shared" si="85"/>
        <v>192.61</v>
      </c>
      <c r="Z18" s="26">
        <f t="shared" ref="Z18:AA18" si="86">SUM(T18+X18)</f>
        <v>129666</v>
      </c>
      <c r="AA18" s="27">
        <f t="shared" si="86"/>
        <v>636.1</v>
      </c>
      <c r="AB18" s="28">
        <f t="shared" ref="AB18:AC18" si="87">R18+V18</f>
        <v>375788</v>
      </c>
      <c r="AC18" s="25">
        <f t="shared" si="87"/>
        <v>1625.08</v>
      </c>
      <c r="AD18" s="71" t="s">
        <v>123</v>
      </c>
    </row>
    <row r="19" ht="20.25" customHeight="1">
      <c r="A19" s="29" t="s">
        <v>45</v>
      </c>
      <c r="B19" s="29" t="s">
        <v>0</v>
      </c>
      <c r="C19" s="14">
        <v>4792444.0</v>
      </c>
      <c r="D19" s="15">
        <v>23836.48</v>
      </c>
      <c r="E19" s="14">
        <v>578372.0</v>
      </c>
      <c r="F19" s="15">
        <v>30442.83</v>
      </c>
      <c r="G19" s="14">
        <v>4792443.0</v>
      </c>
      <c r="H19" s="15">
        <v>23836.48</v>
      </c>
      <c r="I19" s="14">
        <v>578372.0</v>
      </c>
      <c r="J19" s="15">
        <v>30442.83</v>
      </c>
      <c r="K19" s="22"/>
      <c r="L19" s="19">
        <f t="shared" ref="L19:O19" si="88">SUM(C19+G19)</f>
        <v>9584887</v>
      </c>
      <c r="M19" s="18">
        <f t="shared" si="88"/>
        <v>47672.96</v>
      </c>
      <c r="N19" s="19">
        <f t="shared" si="88"/>
        <v>1156744</v>
      </c>
      <c r="O19" s="18">
        <f t="shared" si="88"/>
        <v>60885.66</v>
      </c>
      <c r="P19" s="20">
        <f t="shared" si="7"/>
        <v>10741631</v>
      </c>
      <c r="Q19" s="21">
        <f t="shared" si="8"/>
        <v>108558.62</v>
      </c>
      <c r="R19" s="23">
        <v>5051801.0</v>
      </c>
      <c r="S19" s="70">
        <v>27378.64</v>
      </c>
      <c r="T19" s="24">
        <f t="shared" ref="T19:U19" si="89">R19-L19</f>
        <v>-4533086</v>
      </c>
      <c r="U19" s="25">
        <f t="shared" si="89"/>
        <v>-20294.32</v>
      </c>
      <c r="V19" s="23">
        <v>811802.0</v>
      </c>
      <c r="W19" s="70">
        <v>43466.85</v>
      </c>
      <c r="X19" s="24">
        <f t="shared" ref="X19:Y19" si="90">V19-N19</f>
        <v>-344942</v>
      </c>
      <c r="Y19" s="25">
        <f t="shared" si="90"/>
        <v>-17418.81</v>
      </c>
      <c r="Z19" s="26">
        <f t="shared" ref="Z19:AA19" si="91">SUM(T19+X19)</f>
        <v>-4878028</v>
      </c>
      <c r="AA19" s="27">
        <f t="shared" si="91"/>
        <v>-37713.13</v>
      </c>
      <c r="AB19" s="28">
        <f t="shared" ref="AB19:AC19" si="92">R19+V19</f>
        <v>5863603</v>
      </c>
      <c r="AC19" s="25">
        <f t="shared" si="92"/>
        <v>70845.49</v>
      </c>
      <c r="AD19" s="71" t="s">
        <v>123</v>
      </c>
    </row>
    <row r="20" ht="20.25" hidden="1" customHeight="1">
      <c r="A20" s="29" t="s">
        <v>45</v>
      </c>
      <c r="B20" s="29" t="s">
        <v>42</v>
      </c>
      <c r="C20" s="14">
        <v>535643.0</v>
      </c>
      <c r="D20" s="15">
        <v>4217.53</v>
      </c>
      <c r="E20" s="14">
        <v>125060.0</v>
      </c>
      <c r="F20" s="15">
        <v>5519.75</v>
      </c>
      <c r="G20" s="34">
        <v>535643.0</v>
      </c>
      <c r="H20" s="35">
        <v>4217.53</v>
      </c>
      <c r="I20" s="34">
        <v>125060.0</v>
      </c>
      <c r="J20" s="35">
        <v>5519.75</v>
      </c>
      <c r="K20" s="22"/>
      <c r="L20" s="19">
        <f t="shared" ref="L20:O20" si="93">SUM(C20+G20)</f>
        <v>1071286</v>
      </c>
      <c r="M20" s="18">
        <f t="shared" si="93"/>
        <v>8435.06</v>
      </c>
      <c r="N20" s="19">
        <f t="shared" si="93"/>
        <v>250120</v>
      </c>
      <c r="O20" s="18">
        <f t="shared" si="93"/>
        <v>11039.5</v>
      </c>
      <c r="P20" s="20">
        <f t="shared" si="7"/>
        <v>1321406</v>
      </c>
      <c r="Q20" s="21">
        <f t="shared" si="8"/>
        <v>19474.56</v>
      </c>
      <c r="R20" s="23">
        <v>1779762.0</v>
      </c>
      <c r="S20" s="70">
        <v>12610.74</v>
      </c>
      <c r="T20" s="24">
        <f t="shared" ref="T20:U20" si="94">R20-L20</f>
        <v>708476</v>
      </c>
      <c r="U20" s="25">
        <f t="shared" si="94"/>
        <v>4175.68</v>
      </c>
      <c r="V20" s="23">
        <v>408884.0</v>
      </c>
      <c r="W20" s="70">
        <v>18620.26</v>
      </c>
      <c r="X20" s="24">
        <f t="shared" ref="X20:Y20" si="95">V20-N20</f>
        <v>158764</v>
      </c>
      <c r="Y20" s="25">
        <f t="shared" si="95"/>
        <v>7580.76</v>
      </c>
      <c r="Z20" s="26">
        <f t="shared" ref="Z20:AA20" si="96">SUM(T20+X20)</f>
        <v>867240</v>
      </c>
      <c r="AA20" s="27">
        <f t="shared" si="96"/>
        <v>11756.44</v>
      </c>
      <c r="AB20" s="28">
        <f t="shared" ref="AB20:AC20" si="97">R20+V20</f>
        <v>2188646</v>
      </c>
      <c r="AC20" s="25">
        <f t="shared" si="97"/>
        <v>31231</v>
      </c>
      <c r="AD20" s="71" t="s">
        <v>123</v>
      </c>
    </row>
    <row r="21" ht="20.25" hidden="1" customHeight="1">
      <c r="A21" s="29" t="s">
        <v>45</v>
      </c>
      <c r="B21" s="29" t="s">
        <v>46</v>
      </c>
      <c r="C21" s="14">
        <v>1853232.0</v>
      </c>
      <c r="D21" s="15">
        <v>6718.64</v>
      </c>
      <c r="E21" s="14">
        <v>147157.0</v>
      </c>
      <c r="F21" s="15">
        <v>7119.46</v>
      </c>
      <c r="G21" s="14">
        <v>1853232.0</v>
      </c>
      <c r="H21" s="15">
        <v>6718.64</v>
      </c>
      <c r="I21" s="14">
        <v>147157.0</v>
      </c>
      <c r="J21" s="15">
        <v>7119.46</v>
      </c>
      <c r="K21" s="22"/>
      <c r="L21" s="19">
        <f t="shared" ref="L21:O21" si="98">SUM(C21+G21)</f>
        <v>3706464</v>
      </c>
      <c r="M21" s="18">
        <f t="shared" si="98"/>
        <v>13437.28</v>
      </c>
      <c r="N21" s="19">
        <f t="shared" si="98"/>
        <v>294314</v>
      </c>
      <c r="O21" s="18">
        <f t="shared" si="98"/>
        <v>14238.92</v>
      </c>
      <c r="P21" s="20">
        <f t="shared" si="7"/>
        <v>4000778</v>
      </c>
      <c r="Q21" s="21">
        <f t="shared" si="8"/>
        <v>27676.2</v>
      </c>
      <c r="R21" s="23">
        <v>3255095.0</v>
      </c>
      <c r="S21" s="70">
        <v>12055.83</v>
      </c>
      <c r="T21" s="24">
        <f t="shared" ref="T21:U21" si="99">R21-L21</f>
        <v>-451369</v>
      </c>
      <c r="U21" s="25">
        <f t="shared" si="99"/>
        <v>-1381.45</v>
      </c>
      <c r="V21" s="23">
        <v>363002.0</v>
      </c>
      <c r="W21" s="70">
        <v>17562.04</v>
      </c>
      <c r="X21" s="24">
        <f t="shared" ref="X21:Y21" si="100">V21-N21</f>
        <v>68688</v>
      </c>
      <c r="Y21" s="25">
        <f t="shared" si="100"/>
        <v>3323.12</v>
      </c>
      <c r="Z21" s="26">
        <f t="shared" ref="Z21:AA21" si="101">SUM(T21+X21)</f>
        <v>-382681</v>
      </c>
      <c r="AA21" s="27">
        <f t="shared" si="101"/>
        <v>1941.67</v>
      </c>
      <c r="AB21" s="28">
        <f t="shared" ref="AB21:AC21" si="102">R21+V21</f>
        <v>3618097</v>
      </c>
      <c r="AC21" s="25">
        <f t="shared" si="102"/>
        <v>29617.87</v>
      </c>
      <c r="AD21" s="71" t="s">
        <v>123</v>
      </c>
    </row>
    <row r="22" ht="20.25" hidden="1" customHeight="1">
      <c r="A22" s="29" t="s">
        <v>45</v>
      </c>
      <c r="B22" s="29" t="s">
        <v>47</v>
      </c>
      <c r="C22" s="14">
        <v>7347.0</v>
      </c>
      <c r="D22" s="15">
        <v>58.78</v>
      </c>
      <c r="E22" s="14">
        <v>16968.0</v>
      </c>
      <c r="F22" s="15">
        <v>695.69</v>
      </c>
      <c r="G22" s="34">
        <v>7347.0</v>
      </c>
      <c r="H22" s="35">
        <v>58.78</v>
      </c>
      <c r="I22" s="34">
        <v>16968.0</v>
      </c>
      <c r="J22" s="35">
        <v>695.69</v>
      </c>
      <c r="K22" s="22"/>
      <c r="L22" s="19">
        <f t="shared" ref="L22:O22" si="103">SUM(C22+G22)</f>
        <v>14694</v>
      </c>
      <c r="M22" s="18">
        <f t="shared" si="103"/>
        <v>117.56</v>
      </c>
      <c r="N22" s="19">
        <f t="shared" si="103"/>
        <v>33936</v>
      </c>
      <c r="O22" s="18">
        <f t="shared" si="103"/>
        <v>1391.38</v>
      </c>
      <c r="P22" s="20">
        <f t="shared" si="7"/>
        <v>48630</v>
      </c>
      <c r="Q22" s="21">
        <f t="shared" si="8"/>
        <v>1508.94</v>
      </c>
      <c r="R22" s="23">
        <v>16944.0</v>
      </c>
      <c r="S22" s="70">
        <v>135.55</v>
      </c>
      <c r="T22" s="24">
        <f t="shared" ref="T22:U22" si="104">R22-L22</f>
        <v>2250</v>
      </c>
      <c r="U22" s="25">
        <f t="shared" si="104"/>
        <v>17.99</v>
      </c>
      <c r="V22" s="23">
        <v>39916.0</v>
      </c>
      <c r="W22" s="70">
        <v>1636.56</v>
      </c>
      <c r="X22" s="24">
        <f t="shared" ref="X22:Y22" si="105">V22-N22</f>
        <v>5980</v>
      </c>
      <c r="Y22" s="25">
        <f t="shared" si="105"/>
        <v>245.18</v>
      </c>
      <c r="Z22" s="26">
        <f t="shared" ref="Z22:AA22" si="106">SUM(T22+X22)</f>
        <v>8230</v>
      </c>
      <c r="AA22" s="27">
        <f t="shared" si="106"/>
        <v>263.17</v>
      </c>
      <c r="AB22" s="28">
        <f t="shared" ref="AB22:AC22" si="107">R22+V22</f>
        <v>56860</v>
      </c>
      <c r="AC22" s="25">
        <f t="shared" si="107"/>
        <v>1772.11</v>
      </c>
      <c r="AD22" s="71" t="s">
        <v>123</v>
      </c>
    </row>
    <row r="23" ht="20.25" customHeight="1">
      <c r="A23" s="13" t="s">
        <v>48</v>
      </c>
      <c r="B23" s="29" t="s">
        <v>0</v>
      </c>
      <c r="C23" s="14">
        <v>2075459.0</v>
      </c>
      <c r="D23" s="15">
        <v>7030.81</v>
      </c>
      <c r="E23" s="14">
        <v>152282.0</v>
      </c>
      <c r="F23" s="15">
        <v>6759.07</v>
      </c>
      <c r="G23" s="14">
        <v>2075459.0</v>
      </c>
      <c r="H23" s="15">
        <v>7030.81</v>
      </c>
      <c r="I23" s="34">
        <v>152282.0</v>
      </c>
      <c r="J23" s="35">
        <v>6759.07</v>
      </c>
      <c r="K23" s="22"/>
      <c r="L23" s="19">
        <f t="shared" ref="L23:O23" si="108">SUM(C23+G23)</f>
        <v>4150918</v>
      </c>
      <c r="M23" s="18">
        <f t="shared" si="108"/>
        <v>14061.62</v>
      </c>
      <c r="N23" s="19">
        <f t="shared" si="108"/>
        <v>304564</v>
      </c>
      <c r="O23" s="18">
        <f t="shared" si="108"/>
        <v>13518.14</v>
      </c>
      <c r="P23" s="20">
        <f t="shared" si="7"/>
        <v>4455482</v>
      </c>
      <c r="Q23" s="21">
        <f t="shared" si="8"/>
        <v>27579.76</v>
      </c>
      <c r="R23" s="23">
        <v>2989508.0</v>
      </c>
      <c r="S23" s="70">
        <v>10500.24</v>
      </c>
      <c r="T23" s="24">
        <f t="shared" ref="T23:U23" si="109">R23-L23</f>
        <v>-1161410</v>
      </c>
      <c r="U23" s="25">
        <f t="shared" si="109"/>
        <v>-3561.38</v>
      </c>
      <c r="V23" s="23">
        <v>305036.0</v>
      </c>
      <c r="W23" s="70">
        <v>12830.64</v>
      </c>
      <c r="X23" s="24">
        <f t="shared" ref="X23:Y23" si="110">V23-N23</f>
        <v>472</v>
      </c>
      <c r="Y23" s="25">
        <f t="shared" si="110"/>
        <v>-687.5</v>
      </c>
      <c r="Z23" s="26">
        <f t="shared" ref="Z23:AA23" si="111">SUM(T23+X23)</f>
        <v>-1160938</v>
      </c>
      <c r="AA23" s="27">
        <f t="shared" si="111"/>
        <v>-4248.88</v>
      </c>
      <c r="AB23" s="28">
        <f t="shared" ref="AB23:AC23" si="112">R23+V23</f>
        <v>3294544</v>
      </c>
      <c r="AC23" s="25">
        <f t="shared" si="112"/>
        <v>23330.88</v>
      </c>
      <c r="AD23" s="71" t="s">
        <v>123</v>
      </c>
    </row>
    <row r="24" ht="20.25" hidden="1" customHeight="1">
      <c r="A24" s="13" t="s">
        <v>48</v>
      </c>
      <c r="B24" s="13" t="s">
        <v>32</v>
      </c>
      <c r="C24" s="14">
        <v>1037731.0</v>
      </c>
      <c r="D24" s="15">
        <v>3458.3</v>
      </c>
      <c r="E24" s="14">
        <v>76141.0</v>
      </c>
      <c r="F24" s="15">
        <v>2977.24</v>
      </c>
      <c r="G24" s="14">
        <v>1037731.0</v>
      </c>
      <c r="H24" s="15">
        <v>3458.3</v>
      </c>
      <c r="I24" s="34">
        <v>76141.0</v>
      </c>
      <c r="J24" s="35">
        <v>2977.24</v>
      </c>
      <c r="K24" s="22"/>
      <c r="L24" s="19">
        <f t="shared" ref="L24:O24" si="113">SUM(C24+G24)</f>
        <v>2075462</v>
      </c>
      <c r="M24" s="18">
        <f t="shared" si="113"/>
        <v>6916.6</v>
      </c>
      <c r="N24" s="19">
        <f t="shared" si="113"/>
        <v>152282</v>
      </c>
      <c r="O24" s="18">
        <f t="shared" si="113"/>
        <v>5954.48</v>
      </c>
      <c r="P24" s="20">
        <f t="shared" si="7"/>
        <v>2227744</v>
      </c>
      <c r="Q24" s="21">
        <f t="shared" si="8"/>
        <v>12871.08</v>
      </c>
      <c r="R24" s="23">
        <v>2989508.0</v>
      </c>
      <c r="S24" s="70">
        <v>10229.4</v>
      </c>
      <c r="T24" s="24">
        <f t="shared" ref="T24:U24" si="114">R24-L24</f>
        <v>914046</v>
      </c>
      <c r="U24" s="25">
        <f t="shared" si="114"/>
        <v>3312.8</v>
      </c>
      <c r="V24" s="23">
        <v>305036.0</v>
      </c>
      <c r="W24" s="70">
        <v>11400.61</v>
      </c>
      <c r="X24" s="24">
        <f t="shared" ref="X24:Y24" si="115">V24-N24</f>
        <v>152754</v>
      </c>
      <c r="Y24" s="25">
        <f t="shared" si="115"/>
        <v>5446.13</v>
      </c>
      <c r="Z24" s="26">
        <f t="shared" ref="Z24:AA24" si="116">SUM(T24+X24)</f>
        <v>1066800</v>
      </c>
      <c r="AA24" s="27">
        <f t="shared" si="116"/>
        <v>8758.93</v>
      </c>
      <c r="AB24" s="28">
        <f t="shared" ref="AB24:AC24" si="117">R24+V24</f>
        <v>3294544</v>
      </c>
      <c r="AC24" s="25">
        <f t="shared" si="117"/>
        <v>21630.01</v>
      </c>
      <c r="AD24" s="71" t="s">
        <v>123</v>
      </c>
    </row>
    <row r="25" ht="20.25" customHeight="1">
      <c r="A25" s="13" t="s">
        <v>128</v>
      </c>
      <c r="B25" s="29" t="s">
        <v>0</v>
      </c>
      <c r="C25" s="14">
        <v>0.0</v>
      </c>
      <c r="D25" s="15">
        <v>0.0</v>
      </c>
      <c r="E25" s="14">
        <v>0.0</v>
      </c>
      <c r="F25" s="15">
        <v>0.0</v>
      </c>
      <c r="G25" s="14">
        <v>0.0</v>
      </c>
      <c r="H25" s="15">
        <v>0.0</v>
      </c>
      <c r="I25" s="14">
        <v>0.0</v>
      </c>
      <c r="J25" s="15">
        <v>0.0</v>
      </c>
      <c r="K25" s="22"/>
      <c r="L25" s="19">
        <f t="shared" ref="L25:O25" si="118">SUM(C25+G25)</f>
        <v>0</v>
      </c>
      <c r="M25" s="18">
        <f t="shared" si="118"/>
        <v>0</v>
      </c>
      <c r="N25" s="19">
        <f t="shared" si="118"/>
        <v>0</v>
      </c>
      <c r="O25" s="18">
        <f t="shared" si="118"/>
        <v>0</v>
      </c>
      <c r="P25" s="20">
        <f t="shared" si="7"/>
        <v>0</v>
      </c>
      <c r="Q25" s="21">
        <f t="shared" si="8"/>
        <v>0</v>
      </c>
      <c r="R25" s="23">
        <v>71707.0</v>
      </c>
      <c r="S25" s="70">
        <v>358.47</v>
      </c>
      <c r="T25" s="24">
        <f t="shared" ref="T25:U25" si="119">R25-L25</f>
        <v>71707</v>
      </c>
      <c r="U25" s="25">
        <f t="shared" si="119"/>
        <v>358.47</v>
      </c>
      <c r="V25" s="23">
        <v>25134.0</v>
      </c>
      <c r="W25" s="70">
        <v>1413.48</v>
      </c>
      <c r="X25" s="24">
        <f t="shared" ref="X25:Y25" si="120">V25-N25</f>
        <v>25134</v>
      </c>
      <c r="Y25" s="25">
        <f t="shared" si="120"/>
        <v>1413.48</v>
      </c>
      <c r="Z25" s="26">
        <f t="shared" ref="Z25:AA25" si="121">SUM(T25+X25)</f>
        <v>96841</v>
      </c>
      <c r="AA25" s="27">
        <f t="shared" si="121"/>
        <v>1771.95</v>
      </c>
      <c r="AB25" s="28">
        <f t="shared" ref="AB25:AC25" si="122">R25+V25</f>
        <v>96841</v>
      </c>
      <c r="AC25" s="25">
        <f t="shared" si="122"/>
        <v>1771.95</v>
      </c>
      <c r="AD25" s="71" t="s">
        <v>125</v>
      </c>
    </row>
    <row r="26" ht="20.25" hidden="1" customHeight="1">
      <c r="A26" s="13" t="s">
        <v>128</v>
      </c>
      <c r="B26" s="29" t="s">
        <v>46</v>
      </c>
      <c r="C26" s="14">
        <v>0.0</v>
      </c>
      <c r="D26" s="15">
        <v>0.0</v>
      </c>
      <c r="E26" s="14">
        <v>0.0</v>
      </c>
      <c r="F26" s="15">
        <v>0.0</v>
      </c>
      <c r="G26" s="14">
        <v>0.0</v>
      </c>
      <c r="H26" s="15">
        <v>0.0</v>
      </c>
      <c r="I26" s="14">
        <v>0.0</v>
      </c>
      <c r="J26" s="15">
        <v>0.0</v>
      </c>
      <c r="K26" s="22"/>
      <c r="L26" s="19">
        <f t="shared" ref="L26:O26" si="123">SUM(C26+G26)</f>
        <v>0</v>
      </c>
      <c r="M26" s="18">
        <f t="shared" si="123"/>
        <v>0</v>
      </c>
      <c r="N26" s="19">
        <f t="shared" si="123"/>
        <v>0</v>
      </c>
      <c r="O26" s="18">
        <f t="shared" si="123"/>
        <v>0</v>
      </c>
      <c r="P26" s="20">
        <f t="shared" si="7"/>
        <v>0</v>
      </c>
      <c r="Q26" s="21">
        <f t="shared" si="8"/>
        <v>0</v>
      </c>
      <c r="R26" s="23">
        <v>71707.0</v>
      </c>
      <c r="S26" s="70">
        <v>322.41</v>
      </c>
      <c r="T26" s="24">
        <f t="shared" ref="T26:U26" si="124">R26-L26</f>
        <v>71707</v>
      </c>
      <c r="U26" s="25">
        <f t="shared" si="124"/>
        <v>322.41</v>
      </c>
      <c r="V26" s="23">
        <v>25134.0</v>
      </c>
      <c r="W26" s="70">
        <v>1226.44</v>
      </c>
      <c r="X26" s="24">
        <f t="shared" ref="X26:Y26" si="125">V26-N26</f>
        <v>25134</v>
      </c>
      <c r="Y26" s="25">
        <f t="shared" si="125"/>
        <v>1226.44</v>
      </c>
      <c r="Z26" s="26">
        <f t="shared" ref="Z26:AA26" si="126">SUM(T26+X26)</f>
        <v>96841</v>
      </c>
      <c r="AA26" s="27">
        <f t="shared" si="126"/>
        <v>1548.85</v>
      </c>
      <c r="AB26" s="28">
        <f t="shared" ref="AB26:AC26" si="127">R26+V26</f>
        <v>96841</v>
      </c>
      <c r="AC26" s="25">
        <f t="shared" si="127"/>
        <v>1548.85</v>
      </c>
      <c r="AD26" s="71" t="s">
        <v>125</v>
      </c>
    </row>
    <row r="27" ht="20.25" customHeight="1">
      <c r="A27" s="13" t="s">
        <v>129</v>
      </c>
      <c r="B27" s="13" t="s">
        <v>0</v>
      </c>
      <c r="C27" s="14">
        <v>1736865.0</v>
      </c>
      <c r="D27" s="15">
        <v>5183.56</v>
      </c>
      <c r="E27" s="14">
        <v>117998.0</v>
      </c>
      <c r="F27" s="15">
        <v>4790.51</v>
      </c>
      <c r="G27" s="14">
        <v>1736865.0</v>
      </c>
      <c r="H27" s="15">
        <v>5183.56</v>
      </c>
      <c r="I27" s="14">
        <v>117998.0</v>
      </c>
      <c r="J27" s="15">
        <v>4790.51</v>
      </c>
      <c r="K27" s="22"/>
      <c r="L27" s="19">
        <f t="shared" ref="L27:O27" si="128">SUM(C27+G27)</f>
        <v>3473730</v>
      </c>
      <c r="M27" s="18">
        <f t="shared" si="128"/>
        <v>10367.12</v>
      </c>
      <c r="N27" s="19">
        <f t="shared" si="128"/>
        <v>235996</v>
      </c>
      <c r="O27" s="18">
        <f t="shared" si="128"/>
        <v>9581.02</v>
      </c>
      <c r="P27" s="20">
        <f t="shared" si="7"/>
        <v>3709726</v>
      </c>
      <c r="Q27" s="21">
        <f t="shared" si="8"/>
        <v>19948.14</v>
      </c>
      <c r="R27" s="40">
        <v>2384380.0</v>
      </c>
      <c r="S27" s="70">
        <v>7467.06</v>
      </c>
      <c r="T27" s="24">
        <f t="shared" ref="T27:U27" si="129">R27-L27</f>
        <v>-1089350</v>
      </c>
      <c r="U27" s="25">
        <f t="shared" si="129"/>
        <v>-2900.06</v>
      </c>
      <c r="V27" s="40">
        <v>162813.0</v>
      </c>
      <c r="W27" s="70">
        <v>8215.78</v>
      </c>
      <c r="X27" s="24">
        <f t="shared" ref="X27:Y27" si="130">V27-N27</f>
        <v>-73183</v>
      </c>
      <c r="Y27" s="25">
        <f t="shared" si="130"/>
        <v>-1365.24</v>
      </c>
      <c r="Z27" s="26">
        <f t="shared" ref="Z27:AA27" si="131">SUM(T27+X27)</f>
        <v>-1162533</v>
      </c>
      <c r="AA27" s="27">
        <f t="shared" si="131"/>
        <v>-4265.3</v>
      </c>
      <c r="AB27" s="28">
        <f t="shared" ref="AB27:AC27" si="132">R27+V27</f>
        <v>2547193</v>
      </c>
      <c r="AC27" s="25">
        <f t="shared" si="132"/>
        <v>15682.84</v>
      </c>
      <c r="AD27" s="71" t="s">
        <v>123</v>
      </c>
    </row>
    <row r="28" ht="20.25" hidden="1" customHeight="1">
      <c r="A28" s="13" t="s">
        <v>129</v>
      </c>
      <c r="B28" s="13" t="s">
        <v>42</v>
      </c>
      <c r="C28" s="14">
        <v>868430.0</v>
      </c>
      <c r="D28" s="15">
        <v>2532.61</v>
      </c>
      <c r="E28" s="14">
        <v>58998.0</v>
      </c>
      <c r="F28" s="15">
        <v>2050.25</v>
      </c>
      <c r="G28" s="14">
        <v>868430.0</v>
      </c>
      <c r="H28" s="15">
        <v>2532.61</v>
      </c>
      <c r="I28" s="14">
        <v>58998.0</v>
      </c>
      <c r="J28" s="15">
        <v>2050.25</v>
      </c>
      <c r="K28" s="22"/>
      <c r="L28" s="19">
        <f t="shared" ref="L28:O28" si="133">SUM(C28+G28)</f>
        <v>1736860</v>
      </c>
      <c r="M28" s="18">
        <f t="shared" si="133"/>
        <v>5065.22</v>
      </c>
      <c r="N28" s="19">
        <f t="shared" si="133"/>
        <v>117996</v>
      </c>
      <c r="O28" s="18">
        <f t="shared" si="133"/>
        <v>4100.5</v>
      </c>
      <c r="P28" s="20">
        <f t="shared" si="7"/>
        <v>1854856</v>
      </c>
      <c r="Q28" s="21">
        <f t="shared" si="8"/>
        <v>9165.72</v>
      </c>
      <c r="R28" s="40">
        <v>2384380.0</v>
      </c>
      <c r="S28" s="70">
        <v>7216.35</v>
      </c>
      <c r="T28" s="24">
        <f t="shared" ref="T28:U28" si="134">R28-L28</f>
        <v>647520</v>
      </c>
      <c r="U28" s="25">
        <f t="shared" si="134"/>
        <v>2151.13</v>
      </c>
      <c r="V28" s="40">
        <v>162813.0</v>
      </c>
      <c r="W28" s="70">
        <v>6843.26</v>
      </c>
      <c r="X28" s="24">
        <f t="shared" ref="X28:Y28" si="135">V28-N28</f>
        <v>44817</v>
      </c>
      <c r="Y28" s="25">
        <f t="shared" si="135"/>
        <v>2742.76</v>
      </c>
      <c r="Z28" s="26">
        <f t="shared" ref="Z28:AA28" si="136">SUM(T28+X28)</f>
        <v>692337</v>
      </c>
      <c r="AA28" s="27">
        <f t="shared" si="136"/>
        <v>4893.89</v>
      </c>
      <c r="AB28" s="28">
        <f t="shared" ref="AB28:AC28" si="137">R28+V28</f>
        <v>2547193</v>
      </c>
      <c r="AC28" s="25">
        <f t="shared" si="137"/>
        <v>14059.61</v>
      </c>
      <c r="AD28" s="71" t="s">
        <v>123</v>
      </c>
    </row>
    <row r="29" ht="20.25" customHeight="1">
      <c r="A29" s="29" t="s">
        <v>50</v>
      </c>
      <c r="B29" s="29" t="s">
        <v>0</v>
      </c>
      <c r="C29" s="14">
        <v>114833.0</v>
      </c>
      <c r="D29" s="15">
        <v>506.27</v>
      </c>
      <c r="E29" s="14">
        <v>8301.0</v>
      </c>
      <c r="F29" s="15">
        <v>450.99</v>
      </c>
      <c r="G29" s="14">
        <v>114833.0</v>
      </c>
      <c r="H29" s="15">
        <v>506.27</v>
      </c>
      <c r="I29" s="14">
        <v>8301.0</v>
      </c>
      <c r="J29" s="15">
        <v>450.99</v>
      </c>
      <c r="K29" s="22"/>
      <c r="L29" s="19">
        <f t="shared" ref="L29:O29" si="138">SUM(C29+G29)</f>
        <v>229666</v>
      </c>
      <c r="M29" s="18">
        <f t="shared" si="138"/>
        <v>1012.54</v>
      </c>
      <c r="N29" s="19">
        <f t="shared" si="138"/>
        <v>16602</v>
      </c>
      <c r="O29" s="18">
        <f t="shared" si="138"/>
        <v>901.98</v>
      </c>
      <c r="P29" s="20">
        <f t="shared" si="7"/>
        <v>246268</v>
      </c>
      <c r="Q29" s="21">
        <f t="shared" si="8"/>
        <v>1914.52</v>
      </c>
      <c r="R29" s="23">
        <v>67646.0</v>
      </c>
      <c r="S29" s="70">
        <v>258.62</v>
      </c>
      <c r="T29" s="24">
        <f t="shared" ref="T29:U29" si="139">R29-L29</f>
        <v>-162020</v>
      </c>
      <c r="U29" s="25">
        <f t="shared" si="139"/>
        <v>-753.92</v>
      </c>
      <c r="V29" s="23">
        <v>9014.0</v>
      </c>
      <c r="W29" s="70">
        <v>489.73</v>
      </c>
      <c r="X29" s="24">
        <f t="shared" ref="X29:Y29" si="140">V29-N29</f>
        <v>-7588</v>
      </c>
      <c r="Y29" s="25">
        <f t="shared" si="140"/>
        <v>-412.25</v>
      </c>
      <c r="Z29" s="26">
        <f t="shared" ref="Z29:AA29" si="141">SUM(T29+X29)</f>
        <v>-169608</v>
      </c>
      <c r="AA29" s="27">
        <f t="shared" si="141"/>
        <v>-1166.17</v>
      </c>
      <c r="AB29" s="28">
        <f t="shared" ref="AB29:AC29" si="142">R29+V29</f>
        <v>76660</v>
      </c>
      <c r="AC29" s="25">
        <f t="shared" si="142"/>
        <v>748.35</v>
      </c>
      <c r="AD29" s="71" t="s">
        <v>123</v>
      </c>
    </row>
    <row r="30" ht="20.25" hidden="1" customHeight="1">
      <c r="A30" s="29" t="s">
        <v>50</v>
      </c>
      <c r="B30" s="29" t="s">
        <v>51</v>
      </c>
      <c r="C30" s="14">
        <v>5344.0</v>
      </c>
      <c r="D30" s="15">
        <v>64.5</v>
      </c>
      <c r="E30" s="14">
        <v>0.0</v>
      </c>
      <c r="F30" s="15">
        <v>0.0</v>
      </c>
      <c r="G30" s="14">
        <v>5344.0</v>
      </c>
      <c r="H30" s="15">
        <v>64.5</v>
      </c>
      <c r="I30" s="14">
        <v>0.0</v>
      </c>
      <c r="J30" s="15">
        <v>0.0</v>
      </c>
      <c r="K30" s="22"/>
      <c r="L30" s="19">
        <f t="shared" ref="L30:O30" si="143">SUM(C30+G30)</f>
        <v>10688</v>
      </c>
      <c r="M30" s="18">
        <f t="shared" si="143"/>
        <v>129</v>
      </c>
      <c r="N30" s="19">
        <f t="shared" si="143"/>
        <v>0</v>
      </c>
      <c r="O30" s="18">
        <f t="shared" si="143"/>
        <v>0</v>
      </c>
      <c r="P30" s="20">
        <f t="shared" si="7"/>
        <v>10688</v>
      </c>
      <c r="Q30" s="21">
        <f t="shared" si="8"/>
        <v>129</v>
      </c>
      <c r="R30" s="23">
        <v>2326.0</v>
      </c>
      <c r="S30" s="70">
        <v>28.07</v>
      </c>
      <c r="T30" s="24">
        <f t="shared" ref="T30:U30" si="144">R30-L30</f>
        <v>-8362</v>
      </c>
      <c r="U30" s="25">
        <f t="shared" si="144"/>
        <v>-100.93</v>
      </c>
      <c r="V30" s="23">
        <v>0.0</v>
      </c>
      <c r="W30" s="70">
        <v>0.0</v>
      </c>
      <c r="X30" s="24">
        <f t="shared" ref="X30:Y30" si="145">V30-N30</f>
        <v>0</v>
      </c>
      <c r="Y30" s="25">
        <f t="shared" si="145"/>
        <v>0</v>
      </c>
      <c r="Z30" s="26">
        <f t="shared" ref="Z30:AA30" si="146">SUM(T30+X30)</f>
        <v>-8362</v>
      </c>
      <c r="AA30" s="27">
        <f t="shared" si="146"/>
        <v>-100.93</v>
      </c>
      <c r="AB30" s="28">
        <f t="shared" ref="AB30:AC30" si="147">R30+V30</f>
        <v>2326</v>
      </c>
      <c r="AC30" s="25">
        <f t="shared" si="147"/>
        <v>28.07</v>
      </c>
      <c r="AD30" s="71" t="s">
        <v>123</v>
      </c>
    </row>
    <row r="31" ht="20.25" hidden="1" customHeight="1">
      <c r="A31" s="13" t="s">
        <v>50</v>
      </c>
      <c r="B31" s="13" t="s">
        <v>40</v>
      </c>
      <c r="C31" s="14">
        <v>52074.0</v>
      </c>
      <c r="D31" s="15">
        <v>181.22</v>
      </c>
      <c r="E31" s="14">
        <v>4150.0</v>
      </c>
      <c r="F31" s="15">
        <v>203.14</v>
      </c>
      <c r="G31" s="14">
        <v>52074.0</v>
      </c>
      <c r="H31" s="15">
        <v>181.22</v>
      </c>
      <c r="I31" s="14">
        <v>4150.0</v>
      </c>
      <c r="J31" s="15">
        <v>203.14</v>
      </c>
      <c r="K31" s="22"/>
      <c r="L31" s="19">
        <f t="shared" ref="L31:O31" si="148">SUM(C31+G31)</f>
        <v>104148</v>
      </c>
      <c r="M31" s="18">
        <f t="shared" si="148"/>
        <v>362.44</v>
      </c>
      <c r="N31" s="19">
        <f t="shared" si="148"/>
        <v>8300</v>
      </c>
      <c r="O31" s="18">
        <f t="shared" si="148"/>
        <v>406.28</v>
      </c>
      <c r="P31" s="20">
        <f t="shared" si="7"/>
        <v>112448</v>
      </c>
      <c r="Q31" s="21">
        <f t="shared" si="8"/>
        <v>768.72</v>
      </c>
      <c r="R31" s="23">
        <v>65320.0</v>
      </c>
      <c r="S31" s="70">
        <v>227.31</v>
      </c>
      <c r="T31" s="24">
        <f t="shared" ref="T31:U31" si="149">R31-L31</f>
        <v>-38828</v>
      </c>
      <c r="U31" s="25">
        <f t="shared" si="149"/>
        <v>-135.13</v>
      </c>
      <c r="V31" s="23">
        <v>9014.0</v>
      </c>
      <c r="W31" s="70">
        <v>441.24</v>
      </c>
      <c r="X31" s="24">
        <f t="shared" ref="X31:Y31" si="150">V31-N31</f>
        <v>714</v>
      </c>
      <c r="Y31" s="25">
        <f t="shared" si="150"/>
        <v>34.96</v>
      </c>
      <c r="Z31" s="26">
        <f t="shared" ref="Z31:AA31" si="151">SUM(T31+X31)</f>
        <v>-38114</v>
      </c>
      <c r="AA31" s="27">
        <f t="shared" si="151"/>
        <v>-100.17</v>
      </c>
      <c r="AB31" s="28">
        <f t="shared" ref="AB31:AC31" si="152">R31+V31</f>
        <v>74334</v>
      </c>
      <c r="AC31" s="25">
        <f t="shared" si="152"/>
        <v>668.55</v>
      </c>
      <c r="AD31" s="71" t="s">
        <v>123</v>
      </c>
    </row>
    <row r="32" ht="20.25" customHeight="1">
      <c r="A32" s="13" t="s">
        <v>130</v>
      </c>
      <c r="B32" s="29" t="s">
        <v>0</v>
      </c>
      <c r="C32" s="14">
        <v>0.0</v>
      </c>
      <c r="D32" s="15">
        <v>0.0</v>
      </c>
      <c r="E32" s="14">
        <v>0.0</v>
      </c>
      <c r="F32" s="15">
        <v>0.0</v>
      </c>
      <c r="G32" s="14">
        <v>0.0</v>
      </c>
      <c r="H32" s="15">
        <v>0.0</v>
      </c>
      <c r="I32" s="14">
        <v>0.0</v>
      </c>
      <c r="J32" s="15">
        <v>0.0</v>
      </c>
      <c r="K32" s="22"/>
      <c r="L32" s="19">
        <f t="shared" ref="L32:O32" si="153">SUM(C32+G32)</f>
        <v>0</v>
      </c>
      <c r="M32" s="18">
        <f t="shared" si="153"/>
        <v>0</v>
      </c>
      <c r="N32" s="19">
        <f t="shared" si="153"/>
        <v>0</v>
      </c>
      <c r="O32" s="18">
        <f t="shared" si="153"/>
        <v>0</v>
      </c>
      <c r="P32" s="20">
        <f t="shared" si="7"/>
        <v>0</v>
      </c>
      <c r="Q32" s="21">
        <f t="shared" si="8"/>
        <v>0</v>
      </c>
      <c r="R32" s="23">
        <v>64555.0</v>
      </c>
      <c r="S32" s="70">
        <v>294.37</v>
      </c>
      <c r="T32" s="24">
        <f t="shared" ref="T32:U32" si="154">R32-L32</f>
        <v>64555</v>
      </c>
      <c r="U32" s="25">
        <f t="shared" si="154"/>
        <v>294.37</v>
      </c>
      <c r="V32" s="23">
        <v>769.0</v>
      </c>
      <c r="W32" s="70">
        <v>37.14</v>
      </c>
      <c r="X32" s="24">
        <f t="shared" ref="X32:Y32" si="155">V32-N32</f>
        <v>769</v>
      </c>
      <c r="Y32" s="25">
        <f t="shared" si="155"/>
        <v>37.14</v>
      </c>
      <c r="Z32" s="26">
        <f t="shared" ref="Z32:AA32" si="156">SUM(T32+X32)</f>
        <v>65324</v>
      </c>
      <c r="AA32" s="27">
        <f t="shared" si="156"/>
        <v>331.51</v>
      </c>
      <c r="AB32" s="28">
        <f t="shared" ref="AB32:AC32" si="157">R32+V32</f>
        <v>65324</v>
      </c>
      <c r="AC32" s="25">
        <f t="shared" si="157"/>
        <v>331.51</v>
      </c>
      <c r="AD32" s="71" t="s">
        <v>125</v>
      </c>
    </row>
    <row r="33" ht="20.25" hidden="1" customHeight="1">
      <c r="A33" s="13" t="s">
        <v>130</v>
      </c>
      <c r="B33" s="29" t="s">
        <v>34</v>
      </c>
      <c r="C33" s="14">
        <v>0.0</v>
      </c>
      <c r="D33" s="15">
        <v>0.0</v>
      </c>
      <c r="E33" s="14">
        <v>0.0</v>
      </c>
      <c r="F33" s="15">
        <v>0.0</v>
      </c>
      <c r="G33" s="14">
        <v>0.0</v>
      </c>
      <c r="H33" s="15">
        <v>0.0</v>
      </c>
      <c r="I33" s="14">
        <v>0.0</v>
      </c>
      <c r="J33" s="15">
        <v>0.0</v>
      </c>
      <c r="K33" s="22"/>
      <c r="L33" s="19">
        <f t="shared" ref="L33:O33" si="158">SUM(C33+G33)</f>
        <v>0</v>
      </c>
      <c r="M33" s="18">
        <f t="shared" si="158"/>
        <v>0</v>
      </c>
      <c r="N33" s="19">
        <f t="shared" si="158"/>
        <v>0</v>
      </c>
      <c r="O33" s="18">
        <f t="shared" si="158"/>
        <v>0</v>
      </c>
      <c r="P33" s="20">
        <f t="shared" si="7"/>
        <v>0</v>
      </c>
      <c r="Q33" s="21">
        <f t="shared" si="8"/>
        <v>0</v>
      </c>
      <c r="R33" s="23">
        <v>64555.0</v>
      </c>
      <c r="S33" s="70">
        <v>294.37</v>
      </c>
      <c r="T33" s="24">
        <f t="shared" ref="T33:U33" si="159">R33-L33</f>
        <v>64555</v>
      </c>
      <c r="U33" s="25">
        <f t="shared" si="159"/>
        <v>294.37</v>
      </c>
      <c r="V33" s="23">
        <v>769.0</v>
      </c>
      <c r="W33" s="70">
        <v>33.46</v>
      </c>
      <c r="X33" s="24">
        <f t="shared" ref="X33:Y33" si="160">V33-N33</f>
        <v>769</v>
      </c>
      <c r="Y33" s="25">
        <f t="shared" si="160"/>
        <v>33.46</v>
      </c>
      <c r="Z33" s="26">
        <f t="shared" ref="Z33:AA33" si="161">SUM(T33+X33)</f>
        <v>65324</v>
      </c>
      <c r="AA33" s="27">
        <f t="shared" si="161"/>
        <v>327.83</v>
      </c>
      <c r="AB33" s="28">
        <f t="shared" ref="AB33:AC33" si="162">R33+V33</f>
        <v>65324</v>
      </c>
      <c r="AC33" s="25">
        <f t="shared" si="162"/>
        <v>327.83</v>
      </c>
      <c r="AD33" s="71" t="s">
        <v>125</v>
      </c>
    </row>
    <row r="34" ht="20.25" customHeight="1">
      <c r="A34" s="13" t="s">
        <v>131</v>
      </c>
      <c r="B34" s="13" t="s">
        <v>0</v>
      </c>
      <c r="C34" s="14">
        <v>134287.0</v>
      </c>
      <c r="D34" s="15">
        <v>496.86</v>
      </c>
      <c r="E34" s="14">
        <v>25346.0</v>
      </c>
      <c r="F34" s="15">
        <v>956.56</v>
      </c>
      <c r="G34" s="14">
        <v>134287.0</v>
      </c>
      <c r="H34" s="15">
        <v>496.86</v>
      </c>
      <c r="I34" s="14">
        <v>25346.0</v>
      </c>
      <c r="J34" s="15">
        <v>956.56</v>
      </c>
      <c r="K34" s="22"/>
      <c r="L34" s="19">
        <f t="shared" ref="L34:O34" si="163">SUM(C34+G34)</f>
        <v>268574</v>
      </c>
      <c r="M34" s="18">
        <f t="shared" si="163"/>
        <v>993.72</v>
      </c>
      <c r="N34" s="19">
        <f t="shared" si="163"/>
        <v>50692</v>
      </c>
      <c r="O34" s="18">
        <f t="shared" si="163"/>
        <v>1913.12</v>
      </c>
      <c r="P34" s="20">
        <f t="shared" si="7"/>
        <v>319266</v>
      </c>
      <c r="Q34" s="21">
        <f t="shared" si="8"/>
        <v>2906.84</v>
      </c>
      <c r="R34" s="40">
        <v>288116.0</v>
      </c>
      <c r="S34" s="70">
        <v>1066.03</v>
      </c>
      <c r="T34" s="24">
        <f t="shared" ref="T34:U34" si="164">R34-L34</f>
        <v>19542</v>
      </c>
      <c r="U34" s="25">
        <f t="shared" si="164"/>
        <v>72.31</v>
      </c>
      <c r="V34" s="40">
        <v>85125.0</v>
      </c>
      <c r="W34" s="70">
        <v>3212.62</v>
      </c>
      <c r="X34" s="24">
        <f t="shared" ref="X34:Y34" si="165">V34-N34</f>
        <v>34433</v>
      </c>
      <c r="Y34" s="25">
        <f t="shared" si="165"/>
        <v>1299.5</v>
      </c>
      <c r="Z34" s="26">
        <f t="shared" ref="Z34:AA34" si="166">SUM(T34+X34)</f>
        <v>53975</v>
      </c>
      <c r="AA34" s="27">
        <f t="shared" si="166"/>
        <v>1371.81</v>
      </c>
      <c r="AB34" s="28">
        <f t="shared" ref="AB34:AC34" si="167">R34+V34</f>
        <v>373241</v>
      </c>
      <c r="AC34" s="25">
        <f t="shared" si="167"/>
        <v>4278.65</v>
      </c>
      <c r="AD34" s="71" t="s">
        <v>123</v>
      </c>
    </row>
    <row r="35" ht="20.25" hidden="1" customHeight="1">
      <c r="A35" s="13" t="s">
        <v>131</v>
      </c>
      <c r="B35" s="13" t="s">
        <v>34</v>
      </c>
      <c r="C35" s="14">
        <v>100716.0</v>
      </c>
      <c r="D35" s="15">
        <v>372.65</v>
      </c>
      <c r="E35" s="14">
        <v>19010.0</v>
      </c>
      <c r="F35" s="15">
        <v>646.34</v>
      </c>
      <c r="G35" s="34">
        <v>100716.0</v>
      </c>
      <c r="H35" s="35">
        <v>372.65</v>
      </c>
      <c r="I35" s="34">
        <v>19010.0</v>
      </c>
      <c r="J35" s="35">
        <v>646.34</v>
      </c>
      <c r="K35" s="22"/>
      <c r="L35" s="19">
        <f t="shared" ref="L35:O35" si="168">SUM(C35+G35)</f>
        <v>201432</v>
      </c>
      <c r="M35" s="18">
        <f t="shared" si="168"/>
        <v>745.3</v>
      </c>
      <c r="N35" s="19">
        <f t="shared" si="168"/>
        <v>38020</v>
      </c>
      <c r="O35" s="18">
        <f t="shared" si="168"/>
        <v>1292.68</v>
      </c>
      <c r="P35" s="20">
        <f t="shared" si="7"/>
        <v>239452</v>
      </c>
      <c r="Q35" s="21">
        <f t="shared" si="8"/>
        <v>2037.98</v>
      </c>
      <c r="R35" s="40">
        <v>288116.0</v>
      </c>
      <c r="S35" s="70">
        <v>1066.03</v>
      </c>
      <c r="T35" s="24">
        <f t="shared" ref="T35:U35" si="169">R35-L35</f>
        <v>86684</v>
      </c>
      <c r="U35" s="25">
        <f t="shared" si="169"/>
        <v>320.73</v>
      </c>
      <c r="V35" s="40">
        <v>85125.0</v>
      </c>
      <c r="W35" s="70">
        <v>2894.25</v>
      </c>
      <c r="X35" s="24">
        <f t="shared" ref="X35:Y35" si="170">V35-N35</f>
        <v>47105</v>
      </c>
      <c r="Y35" s="25">
        <f t="shared" si="170"/>
        <v>1601.57</v>
      </c>
      <c r="Z35" s="26">
        <f t="shared" ref="Z35:AA35" si="171">SUM(T35+X35)</f>
        <v>133789</v>
      </c>
      <c r="AA35" s="27">
        <f t="shared" si="171"/>
        <v>1922.3</v>
      </c>
      <c r="AB35" s="28">
        <f t="shared" ref="AB35:AC35" si="172">R35+V35</f>
        <v>373241</v>
      </c>
      <c r="AC35" s="25">
        <f t="shared" si="172"/>
        <v>3960.28</v>
      </c>
      <c r="AD35" s="71" t="s">
        <v>123</v>
      </c>
    </row>
    <row r="36" ht="20.25" customHeight="1">
      <c r="A36" s="13" t="s">
        <v>132</v>
      </c>
      <c r="B36" s="13" t="s">
        <v>0</v>
      </c>
      <c r="C36" s="14">
        <v>0.0</v>
      </c>
      <c r="D36" s="15">
        <v>0.0</v>
      </c>
      <c r="E36" s="14">
        <v>0.0</v>
      </c>
      <c r="F36" s="15">
        <v>0.0</v>
      </c>
      <c r="G36" s="14">
        <v>0.0</v>
      </c>
      <c r="H36" s="15">
        <v>0.0</v>
      </c>
      <c r="I36" s="14">
        <v>0.0</v>
      </c>
      <c r="J36" s="15">
        <v>0.0</v>
      </c>
      <c r="K36" s="22"/>
      <c r="L36" s="19">
        <f t="shared" ref="L36:O36" si="173">SUM(C36+G36)</f>
        <v>0</v>
      </c>
      <c r="M36" s="18">
        <f t="shared" si="173"/>
        <v>0</v>
      </c>
      <c r="N36" s="19">
        <f t="shared" si="173"/>
        <v>0</v>
      </c>
      <c r="O36" s="18">
        <f t="shared" si="173"/>
        <v>0</v>
      </c>
      <c r="P36" s="20">
        <f t="shared" si="7"/>
        <v>0</v>
      </c>
      <c r="Q36" s="21">
        <f t="shared" si="8"/>
        <v>0</v>
      </c>
      <c r="R36" s="23">
        <v>37884.0</v>
      </c>
      <c r="S36" s="70">
        <v>212.91</v>
      </c>
      <c r="T36" s="24">
        <f t="shared" ref="T36:U36" si="174">R36-L36</f>
        <v>37884</v>
      </c>
      <c r="U36" s="25">
        <f t="shared" si="174"/>
        <v>212.91</v>
      </c>
      <c r="V36" s="23">
        <v>17761.0</v>
      </c>
      <c r="W36" s="70">
        <v>898.04</v>
      </c>
      <c r="X36" s="24">
        <f t="shared" ref="X36:Y36" si="175">V36-N36</f>
        <v>17761</v>
      </c>
      <c r="Y36" s="25">
        <f t="shared" si="175"/>
        <v>898.04</v>
      </c>
      <c r="Z36" s="26">
        <f t="shared" ref="Z36:AA36" si="176">SUM(T36+X36)</f>
        <v>55645</v>
      </c>
      <c r="AA36" s="27">
        <f t="shared" si="176"/>
        <v>1110.95</v>
      </c>
      <c r="AB36" s="28">
        <f t="shared" ref="AB36:AC36" si="177">R36+V36</f>
        <v>55645</v>
      </c>
      <c r="AC36" s="25">
        <f t="shared" si="177"/>
        <v>1110.95</v>
      </c>
      <c r="AD36" s="71" t="s">
        <v>125</v>
      </c>
    </row>
    <row r="37" ht="20.25" hidden="1" customHeight="1">
      <c r="A37" s="13" t="s">
        <v>132</v>
      </c>
      <c r="B37" s="13" t="s">
        <v>46</v>
      </c>
      <c r="C37" s="14">
        <v>0.0</v>
      </c>
      <c r="D37" s="15">
        <v>0.0</v>
      </c>
      <c r="E37" s="14">
        <v>0.0</v>
      </c>
      <c r="F37" s="15">
        <v>0.0</v>
      </c>
      <c r="G37" s="14">
        <v>0.0</v>
      </c>
      <c r="H37" s="15">
        <v>0.0</v>
      </c>
      <c r="I37" s="14">
        <v>0.0</v>
      </c>
      <c r="J37" s="15">
        <v>0.0</v>
      </c>
      <c r="K37" s="22"/>
      <c r="L37" s="19">
        <f t="shared" ref="L37:O37" si="178">SUM(C37+G37)</f>
        <v>0</v>
      </c>
      <c r="M37" s="18">
        <f t="shared" si="178"/>
        <v>0</v>
      </c>
      <c r="N37" s="19">
        <f t="shared" si="178"/>
        <v>0</v>
      </c>
      <c r="O37" s="18">
        <f t="shared" si="178"/>
        <v>0</v>
      </c>
      <c r="P37" s="20">
        <f t="shared" si="7"/>
        <v>0</v>
      </c>
      <c r="Q37" s="21">
        <f t="shared" si="8"/>
        <v>0</v>
      </c>
      <c r="R37" s="23">
        <v>37884.0</v>
      </c>
      <c r="S37" s="70">
        <v>189.66</v>
      </c>
      <c r="T37" s="24">
        <f t="shared" ref="T37:U37" si="179">R37-L37</f>
        <v>37884</v>
      </c>
      <c r="U37" s="25">
        <f t="shared" si="179"/>
        <v>189.66</v>
      </c>
      <c r="V37" s="23">
        <v>17761.0</v>
      </c>
      <c r="W37" s="70">
        <v>790.33</v>
      </c>
      <c r="X37" s="24">
        <f t="shared" ref="X37:Y37" si="180">V37-N37</f>
        <v>17761</v>
      </c>
      <c r="Y37" s="25">
        <f t="shared" si="180"/>
        <v>790.33</v>
      </c>
      <c r="Z37" s="26">
        <f t="shared" ref="Z37:AA37" si="181">SUM(T37+X37)</f>
        <v>55645</v>
      </c>
      <c r="AA37" s="27">
        <f t="shared" si="181"/>
        <v>979.99</v>
      </c>
      <c r="AB37" s="28">
        <f t="shared" ref="AB37:AC37" si="182">R37+V37</f>
        <v>55645</v>
      </c>
      <c r="AC37" s="25">
        <f t="shared" si="182"/>
        <v>979.99</v>
      </c>
      <c r="AD37" s="71" t="s">
        <v>125</v>
      </c>
    </row>
    <row r="38" ht="20.25" customHeight="1">
      <c r="A38" s="13" t="s">
        <v>133</v>
      </c>
      <c r="B38" s="29" t="s">
        <v>0</v>
      </c>
      <c r="C38" s="14">
        <v>1532614.0</v>
      </c>
      <c r="D38" s="15">
        <v>5041.66</v>
      </c>
      <c r="E38" s="14">
        <v>226169.0</v>
      </c>
      <c r="F38" s="15">
        <v>8647.47</v>
      </c>
      <c r="G38" s="14">
        <v>1532614.0</v>
      </c>
      <c r="H38" s="15">
        <v>5041.66</v>
      </c>
      <c r="I38" s="14">
        <v>226294.0</v>
      </c>
      <c r="J38" s="15">
        <v>8654.5</v>
      </c>
      <c r="K38" s="22"/>
      <c r="L38" s="19">
        <f t="shared" ref="L38:O38" si="183">SUM(C38+G38)</f>
        <v>3065228</v>
      </c>
      <c r="M38" s="18">
        <f t="shared" si="183"/>
        <v>10083.32</v>
      </c>
      <c r="N38" s="19">
        <f t="shared" si="183"/>
        <v>452463</v>
      </c>
      <c r="O38" s="18">
        <f t="shared" si="183"/>
        <v>17301.97</v>
      </c>
      <c r="P38" s="20">
        <f t="shared" si="7"/>
        <v>3517691</v>
      </c>
      <c r="Q38" s="21">
        <f t="shared" si="8"/>
        <v>27385.29</v>
      </c>
      <c r="R38" s="23">
        <v>1805617.0</v>
      </c>
      <c r="S38" s="70">
        <v>5988.12</v>
      </c>
      <c r="T38" s="24">
        <f t="shared" ref="T38:U38" si="184">R38-L38</f>
        <v>-1259611</v>
      </c>
      <c r="U38" s="25">
        <f t="shared" si="184"/>
        <v>-4095.2</v>
      </c>
      <c r="V38" s="23">
        <v>324849.0</v>
      </c>
      <c r="W38" s="70">
        <v>12379.66</v>
      </c>
      <c r="X38" s="24">
        <f t="shared" ref="X38:Y38" si="185">V38-N38</f>
        <v>-127614</v>
      </c>
      <c r="Y38" s="25">
        <f t="shared" si="185"/>
        <v>-4922.31</v>
      </c>
      <c r="Z38" s="26">
        <f t="shared" ref="Z38:AA38" si="186">SUM(T38+X38)</f>
        <v>-1387225</v>
      </c>
      <c r="AA38" s="27">
        <f t="shared" si="186"/>
        <v>-9017.51</v>
      </c>
      <c r="AB38" s="28">
        <f t="shared" ref="AB38:AC38" si="187">R38+V38</f>
        <v>2130466</v>
      </c>
      <c r="AC38" s="25">
        <f t="shared" si="187"/>
        <v>18367.78</v>
      </c>
      <c r="AD38" s="71" t="s">
        <v>123</v>
      </c>
    </row>
    <row r="39" ht="20.25" hidden="1" customHeight="1">
      <c r="A39" s="13" t="s">
        <v>133</v>
      </c>
      <c r="B39" s="13" t="s">
        <v>42</v>
      </c>
      <c r="C39" s="14">
        <v>766304.0</v>
      </c>
      <c r="D39" s="15">
        <v>2382.24</v>
      </c>
      <c r="E39" s="14">
        <v>113083.0</v>
      </c>
      <c r="F39" s="15">
        <v>3754.7</v>
      </c>
      <c r="G39" s="37">
        <v>766304.0</v>
      </c>
      <c r="H39" s="38">
        <v>2382.24</v>
      </c>
      <c r="I39" s="37">
        <v>113146.0</v>
      </c>
      <c r="J39" s="38">
        <v>3757.53</v>
      </c>
      <c r="K39" s="22"/>
      <c r="L39" s="19">
        <f t="shared" ref="L39:O39" si="188">SUM(C39+G39)</f>
        <v>1532608</v>
      </c>
      <c r="M39" s="18">
        <f t="shared" si="188"/>
        <v>4764.48</v>
      </c>
      <c r="N39" s="19">
        <f t="shared" si="188"/>
        <v>226229</v>
      </c>
      <c r="O39" s="18">
        <f t="shared" si="188"/>
        <v>7512.23</v>
      </c>
      <c r="P39" s="20">
        <f t="shared" si="7"/>
        <v>1758837</v>
      </c>
      <c r="Q39" s="21">
        <f t="shared" si="8"/>
        <v>12276.71</v>
      </c>
      <c r="R39" s="23">
        <v>1805617.0</v>
      </c>
      <c r="S39" s="70">
        <v>5643.72</v>
      </c>
      <c r="T39" s="24">
        <f t="shared" ref="T39:U39" si="189">R39-L39</f>
        <v>273009</v>
      </c>
      <c r="U39" s="25">
        <f t="shared" si="189"/>
        <v>879.24</v>
      </c>
      <c r="V39" s="23">
        <v>324849.0</v>
      </c>
      <c r="W39" s="70">
        <v>10759.32</v>
      </c>
      <c r="X39" s="24">
        <f t="shared" ref="X39:Y39" si="190">V39-N39</f>
        <v>98620</v>
      </c>
      <c r="Y39" s="25">
        <f t="shared" si="190"/>
        <v>3247.09</v>
      </c>
      <c r="Z39" s="26">
        <f t="shared" ref="Z39:AA39" si="191">SUM(T39+X39)</f>
        <v>371629</v>
      </c>
      <c r="AA39" s="27">
        <f t="shared" si="191"/>
        <v>4126.33</v>
      </c>
      <c r="AB39" s="28">
        <f t="shared" ref="AB39:AC39" si="192">R39+V39</f>
        <v>2130466</v>
      </c>
      <c r="AC39" s="25">
        <f t="shared" si="192"/>
        <v>16403.04</v>
      </c>
      <c r="AD39" s="71" t="s">
        <v>123</v>
      </c>
    </row>
    <row r="40" ht="20.25" customHeight="1">
      <c r="A40" s="29" t="s">
        <v>57</v>
      </c>
      <c r="B40" s="29" t="s">
        <v>0</v>
      </c>
      <c r="C40" s="14">
        <v>1446.0</v>
      </c>
      <c r="D40" s="15">
        <v>16.31</v>
      </c>
      <c r="E40" s="14">
        <v>3946.0</v>
      </c>
      <c r="F40" s="15">
        <v>286.95</v>
      </c>
      <c r="G40" s="14">
        <v>1446.0</v>
      </c>
      <c r="H40" s="15">
        <v>16.31</v>
      </c>
      <c r="I40" s="14">
        <v>3946.0</v>
      </c>
      <c r="J40" s="15">
        <v>286.95</v>
      </c>
      <c r="K40" s="22"/>
      <c r="L40" s="19">
        <f t="shared" ref="L40:O40" si="193">SUM(C40+G40)</f>
        <v>2892</v>
      </c>
      <c r="M40" s="18">
        <f t="shared" si="193"/>
        <v>32.62</v>
      </c>
      <c r="N40" s="19">
        <f t="shared" si="193"/>
        <v>7892</v>
      </c>
      <c r="O40" s="18">
        <f t="shared" si="193"/>
        <v>573.9</v>
      </c>
      <c r="P40" s="20">
        <f t="shared" si="7"/>
        <v>10784</v>
      </c>
      <c r="Q40" s="21">
        <f t="shared" si="8"/>
        <v>606.52</v>
      </c>
      <c r="R40" s="40">
        <v>1643.0</v>
      </c>
      <c r="S40" s="70">
        <v>18.53</v>
      </c>
      <c r="T40" s="24">
        <f t="shared" ref="T40:U40" si="194">R40-L40</f>
        <v>-1249</v>
      </c>
      <c r="U40" s="25">
        <f t="shared" si="194"/>
        <v>-14.09</v>
      </c>
      <c r="V40" s="40">
        <v>14392.0</v>
      </c>
      <c r="W40" s="70">
        <v>1046.59</v>
      </c>
      <c r="X40" s="24">
        <f t="shared" ref="X40:Y40" si="195">V40-N40</f>
        <v>6500</v>
      </c>
      <c r="Y40" s="25">
        <f t="shared" si="195"/>
        <v>472.69</v>
      </c>
      <c r="Z40" s="26">
        <f t="shared" ref="Z40:AA40" si="196">SUM(T40+X40)</f>
        <v>5251</v>
      </c>
      <c r="AA40" s="27">
        <f t="shared" si="196"/>
        <v>458.6</v>
      </c>
      <c r="AB40" s="28">
        <f t="shared" ref="AB40:AC40" si="197">R40+V40</f>
        <v>16035</v>
      </c>
      <c r="AC40" s="25">
        <f t="shared" si="197"/>
        <v>1065.12</v>
      </c>
      <c r="AD40" s="71" t="s">
        <v>123</v>
      </c>
    </row>
    <row r="41" ht="20.25" hidden="1" customHeight="1">
      <c r="A41" s="29" t="s">
        <v>57</v>
      </c>
      <c r="B41" s="29" t="s">
        <v>55</v>
      </c>
      <c r="C41" s="14">
        <v>723.0</v>
      </c>
      <c r="D41" s="15">
        <v>6.53</v>
      </c>
      <c r="E41" s="14">
        <v>1973.0</v>
      </c>
      <c r="F41" s="15">
        <v>114.77</v>
      </c>
      <c r="G41" s="34">
        <v>723.0</v>
      </c>
      <c r="H41" s="35">
        <v>6.53</v>
      </c>
      <c r="I41" s="34">
        <v>1973.0</v>
      </c>
      <c r="J41" s="35">
        <v>114.77</v>
      </c>
      <c r="K41" s="22"/>
      <c r="L41" s="19">
        <f t="shared" ref="L41:O41" si="198">SUM(C41+G41)</f>
        <v>1446</v>
      </c>
      <c r="M41" s="18">
        <f t="shared" si="198"/>
        <v>13.06</v>
      </c>
      <c r="N41" s="19">
        <f t="shared" si="198"/>
        <v>3946</v>
      </c>
      <c r="O41" s="18">
        <f t="shared" si="198"/>
        <v>229.54</v>
      </c>
      <c r="P41" s="20">
        <f t="shared" si="7"/>
        <v>5392</v>
      </c>
      <c r="Q41" s="21">
        <f t="shared" si="8"/>
        <v>242.6</v>
      </c>
      <c r="R41" s="40">
        <v>1643.0</v>
      </c>
      <c r="S41" s="70">
        <v>14.84</v>
      </c>
      <c r="T41" s="24">
        <f t="shared" ref="T41:U41" si="199">R41-L41</f>
        <v>197</v>
      </c>
      <c r="U41" s="25">
        <f t="shared" si="199"/>
        <v>1.78</v>
      </c>
      <c r="V41" s="40">
        <v>14392.0</v>
      </c>
      <c r="W41" s="70">
        <v>837.18</v>
      </c>
      <c r="X41" s="24">
        <f t="shared" ref="X41:Y41" si="200">V41-N41</f>
        <v>10446</v>
      </c>
      <c r="Y41" s="25">
        <f t="shared" si="200"/>
        <v>607.64</v>
      </c>
      <c r="Z41" s="26">
        <f t="shared" ref="Z41:AA41" si="201">SUM(T41+X41)</f>
        <v>10643</v>
      </c>
      <c r="AA41" s="27">
        <f t="shared" si="201"/>
        <v>609.42</v>
      </c>
      <c r="AB41" s="28">
        <f t="shared" ref="AB41:AC41" si="202">R41+V41</f>
        <v>16035</v>
      </c>
      <c r="AC41" s="25">
        <f t="shared" si="202"/>
        <v>852.02</v>
      </c>
      <c r="AD41" s="71" t="s">
        <v>123</v>
      </c>
    </row>
    <row r="42" ht="20.25" customHeight="1">
      <c r="A42" s="13" t="s">
        <v>58</v>
      </c>
      <c r="B42" s="29" t="s">
        <v>0</v>
      </c>
      <c r="C42" s="14">
        <v>100429.0</v>
      </c>
      <c r="D42" s="15">
        <v>336.89</v>
      </c>
      <c r="E42" s="14">
        <v>18452.0</v>
      </c>
      <c r="F42" s="15">
        <v>719.07</v>
      </c>
      <c r="G42" s="14">
        <v>100429.0</v>
      </c>
      <c r="H42" s="15">
        <v>336.89</v>
      </c>
      <c r="I42" s="14">
        <v>18452.0</v>
      </c>
      <c r="J42" s="15">
        <v>719.07</v>
      </c>
      <c r="K42" s="22"/>
      <c r="L42" s="19">
        <f t="shared" ref="L42:O42" si="203">SUM(C42+G42)</f>
        <v>200858</v>
      </c>
      <c r="M42" s="18">
        <f t="shared" si="203"/>
        <v>673.78</v>
      </c>
      <c r="N42" s="19">
        <f t="shared" si="203"/>
        <v>36904</v>
      </c>
      <c r="O42" s="18">
        <f t="shared" si="203"/>
        <v>1438.14</v>
      </c>
      <c r="P42" s="20">
        <f t="shared" si="7"/>
        <v>237762</v>
      </c>
      <c r="Q42" s="21">
        <f t="shared" si="8"/>
        <v>2111.92</v>
      </c>
      <c r="R42" s="40">
        <v>180189.0</v>
      </c>
      <c r="S42" s="70">
        <v>632.34</v>
      </c>
      <c r="T42" s="24">
        <f t="shared" ref="T42:U42" si="204">R42-L42</f>
        <v>-20669</v>
      </c>
      <c r="U42" s="25">
        <f t="shared" si="204"/>
        <v>-41.44</v>
      </c>
      <c r="V42" s="40">
        <v>43932.0</v>
      </c>
      <c r="W42" s="70">
        <v>1712.03</v>
      </c>
      <c r="X42" s="24">
        <f t="shared" ref="X42:Y42" si="205">V42-N42</f>
        <v>7028</v>
      </c>
      <c r="Y42" s="25">
        <f t="shared" si="205"/>
        <v>273.89</v>
      </c>
      <c r="Z42" s="26">
        <f t="shared" ref="Z42:AA42" si="206">SUM(T42+X42)</f>
        <v>-13641</v>
      </c>
      <c r="AA42" s="27">
        <f t="shared" si="206"/>
        <v>232.45</v>
      </c>
      <c r="AB42" s="28">
        <f t="shared" ref="AB42:AC42" si="207">R42+V42</f>
        <v>224121</v>
      </c>
      <c r="AC42" s="25">
        <f t="shared" si="207"/>
        <v>2344.37</v>
      </c>
      <c r="AD42" s="71" t="s">
        <v>123</v>
      </c>
    </row>
    <row r="43" ht="20.25" hidden="1" customHeight="1">
      <c r="A43" s="13" t="s">
        <v>58</v>
      </c>
      <c r="B43" s="29" t="s">
        <v>40</v>
      </c>
      <c r="C43" s="14">
        <v>50214.0</v>
      </c>
      <c r="D43" s="15">
        <v>165.38</v>
      </c>
      <c r="E43" s="14">
        <v>9226.0</v>
      </c>
      <c r="F43" s="15">
        <v>323.83</v>
      </c>
      <c r="G43" s="34">
        <v>50214.0</v>
      </c>
      <c r="H43" s="35">
        <v>165.38</v>
      </c>
      <c r="I43" s="34">
        <v>9226.0</v>
      </c>
      <c r="J43" s="35">
        <v>323.83</v>
      </c>
      <c r="K43" s="22"/>
      <c r="L43" s="19">
        <f t="shared" ref="L43:O43" si="208">SUM(C43+G43)</f>
        <v>100428</v>
      </c>
      <c r="M43" s="18">
        <f t="shared" si="208"/>
        <v>330.76</v>
      </c>
      <c r="N43" s="19">
        <f t="shared" si="208"/>
        <v>18452</v>
      </c>
      <c r="O43" s="18">
        <f t="shared" si="208"/>
        <v>647.66</v>
      </c>
      <c r="P43" s="20">
        <f t="shared" si="7"/>
        <v>118880</v>
      </c>
      <c r="Q43" s="21">
        <f t="shared" si="8"/>
        <v>978.42</v>
      </c>
      <c r="R43" s="40">
        <v>180189.0</v>
      </c>
      <c r="S43" s="70">
        <v>609.59</v>
      </c>
      <c r="T43" s="24">
        <f t="shared" ref="T43:U43" si="209">R43-L43</f>
        <v>79761</v>
      </c>
      <c r="U43" s="25">
        <f t="shared" si="209"/>
        <v>278.83</v>
      </c>
      <c r="V43" s="40">
        <v>43932.0</v>
      </c>
      <c r="W43" s="70">
        <v>1542.01</v>
      </c>
      <c r="X43" s="24">
        <f t="shared" ref="X43:Y43" si="210">V43-N43</f>
        <v>25480</v>
      </c>
      <c r="Y43" s="25">
        <f t="shared" si="210"/>
        <v>894.35</v>
      </c>
      <c r="Z43" s="26">
        <f t="shared" ref="Z43:AA43" si="211">SUM(T43+X43)</f>
        <v>105241</v>
      </c>
      <c r="AA43" s="27">
        <f t="shared" si="211"/>
        <v>1173.18</v>
      </c>
      <c r="AB43" s="28">
        <f t="shared" ref="AB43:AC43" si="212">R43+V43</f>
        <v>224121</v>
      </c>
      <c r="AC43" s="25">
        <f t="shared" si="212"/>
        <v>2151.6</v>
      </c>
      <c r="AD43" s="71" t="s">
        <v>123</v>
      </c>
    </row>
    <row r="44" ht="20.25" customHeight="1">
      <c r="A44" s="29" t="s">
        <v>134</v>
      </c>
      <c r="B44" s="29" t="s">
        <v>0</v>
      </c>
      <c r="C44" s="14">
        <v>1296084.0</v>
      </c>
      <c r="D44" s="15">
        <v>5877.24</v>
      </c>
      <c r="E44" s="14">
        <v>35027.0</v>
      </c>
      <c r="F44" s="15">
        <v>1465.53</v>
      </c>
      <c r="G44" s="14">
        <v>1296084.0</v>
      </c>
      <c r="H44" s="15">
        <v>5877.24</v>
      </c>
      <c r="I44" s="14">
        <v>35027.0</v>
      </c>
      <c r="J44" s="15">
        <v>1465.53</v>
      </c>
      <c r="K44" s="22"/>
      <c r="L44" s="19">
        <f t="shared" ref="L44:O44" si="213">SUM(C44+G44)</f>
        <v>2592168</v>
      </c>
      <c r="M44" s="18">
        <f t="shared" si="213"/>
        <v>11754.48</v>
      </c>
      <c r="N44" s="19">
        <f t="shared" si="213"/>
        <v>70054</v>
      </c>
      <c r="O44" s="18">
        <f t="shared" si="213"/>
        <v>2931.06</v>
      </c>
      <c r="P44" s="20">
        <f t="shared" si="7"/>
        <v>2662222</v>
      </c>
      <c r="Q44" s="21">
        <f t="shared" si="8"/>
        <v>14685.54</v>
      </c>
      <c r="R44" s="23">
        <v>1355978.0</v>
      </c>
      <c r="S44" s="70">
        <v>6355.37</v>
      </c>
      <c r="T44" s="24">
        <f t="shared" ref="T44:U44" si="214">R44-L44</f>
        <v>-1236190</v>
      </c>
      <c r="U44" s="25">
        <f t="shared" si="214"/>
        <v>-5399.11</v>
      </c>
      <c r="V44" s="23">
        <v>63588.0</v>
      </c>
      <c r="W44" s="70">
        <v>2660.52</v>
      </c>
      <c r="X44" s="24">
        <f t="shared" ref="X44:Y44" si="215">V44-N44</f>
        <v>-6466</v>
      </c>
      <c r="Y44" s="25">
        <f t="shared" si="215"/>
        <v>-270.54</v>
      </c>
      <c r="Z44" s="26">
        <f t="shared" ref="Z44:AA44" si="216">SUM(T44+X44)</f>
        <v>-1242656</v>
      </c>
      <c r="AA44" s="27">
        <f t="shared" si="216"/>
        <v>-5669.65</v>
      </c>
      <c r="AB44" s="28">
        <f t="shared" ref="AB44:AC44" si="217">R44+V44</f>
        <v>1419566</v>
      </c>
      <c r="AC44" s="25">
        <f t="shared" si="217"/>
        <v>9015.89</v>
      </c>
      <c r="AD44" s="71" t="s">
        <v>123</v>
      </c>
    </row>
    <row r="45" ht="20.25" hidden="1" customHeight="1">
      <c r="A45" s="29" t="s">
        <v>134</v>
      </c>
      <c r="B45" s="29" t="s">
        <v>34</v>
      </c>
      <c r="C45" s="72">
        <v>972060.0</v>
      </c>
      <c r="D45" s="73">
        <v>4310.29</v>
      </c>
      <c r="E45" s="74">
        <v>26270.0</v>
      </c>
      <c r="F45" s="75">
        <v>990.12</v>
      </c>
      <c r="G45" s="34">
        <v>972060.0</v>
      </c>
      <c r="H45" s="35">
        <v>4310.29</v>
      </c>
      <c r="I45" s="34">
        <v>26270.0</v>
      </c>
      <c r="J45" s="35">
        <v>990.12</v>
      </c>
      <c r="K45" s="22"/>
      <c r="L45" s="19">
        <f t="shared" ref="L45:O45" si="218">SUM(C45+G45)</f>
        <v>1944120</v>
      </c>
      <c r="M45" s="18">
        <f t="shared" si="218"/>
        <v>8620.58</v>
      </c>
      <c r="N45" s="19">
        <f t="shared" si="218"/>
        <v>52540</v>
      </c>
      <c r="O45" s="18">
        <f t="shared" si="218"/>
        <v>1980.24</v>
      </c>
      <c r="P45" s="20">
        <f t="shared" si="7"/>
        <v>1996660</v>
      </c>
      <c r="Q45" s="21">
        <f t="shared" si="8"/>
        <v>10600.82</v>
      </c>
      <c r="R45" s="23">
        <v>1355978.0</v>
      </c>
      <c r="S45" s="70">
        <v>6135.66</v>
      </c>
      <c r="T45" s="24">
        <f t="shared" ref="T45:U45" si="219">R45-L45</f>
        <v>-588142</v>
      </c>
      <c r="U45" s="25">
        <f t="shared" si="219"/>
        <v>-2484.92</v>
      </c>
      <c r="V45" s="23">
        <v>63588.0</v>
      </c>
      <c r="W45" s="70">
        <v>2396.63</v>
      </c>
      <c r="X45" s="24">
        <f t="shared" ref="X45:Y45" si="220">V45-N45</f>
        <v>11048</v>
      </c>
      <c r="Y45" s="25">
        <f t="shared" si="220"/>
        <v>416.39</v>
      </c>
      <c r="Z45" s="26">
        <f t="shared" ref="Z45:AA45" si="221">SUM(T45+X45)</f>
        <v>-577094</v>
      </c>
      <c r="AA45" s="27">
        <f t="shared" si="221"/>
        <v>-2068.53</v>
      </c>
      <c r="AB45" s="28">
        <f t="shared" ref="AB45:AC45" si="222">R45+V45</f>
        <v>1419566</v>
      </c>
      <c r="AC45" s="25">
        <f t="shared" si="222"/>
        <v>8532.29</v>
      </c>
      <c r="AD45" s="71" t="s">
        <v>123</v>
      </c>
    </row>
    <row r="46" ht="20.25" customHeight="1">
      <c r="A46" s="13" t="s">
        <v>135</v>
      </c>
      <c r="B46" s="29" t="s">
        <v>0</v>
      </c>
      <c r="C46" s="14">
        <v>157431.0</v>
      </c>
      <c r="D46" s="15">
        <v>549.78</v>
      </c>
      <c r="E46" s="14">
        <v>69284.0</v>
      </c>
      <c r="F46" s="15">
        <v>3764.57</v>
      </c>
      <c r="G46" s="14">
        <v>157431.0</v>
      </c>
      <c r="H46" s="15">
        <v>549.78</v>
      </c>
      <c r="I46" s="14">
        <v>69284.0</v>
      </c>
      <c r="J46" s="15">
        <v>3764.57</v>
      </c>
      <c r="K46" s="22"/>
      <c r="L46" s="19">
        <f t="shared" ref="L46:O46" si="223">SUM(C46+G46)</f>
        <v>314862</v>
      </c>
      <c r="M46" s="18">
        <f t="shared" si="223"/>
        <v>1099.56</v>
      </c>
      <c r="N46" s="19">
        <f t="shared" si="223"/>
        <v>138568</v>
      </c>
      <c r="O46" s="18">
        <f t="shared" si="223"/>
        <v>7529.14</v>
      </c>
      <c r="P46" s="20">
        <f t="shared" si="7"/>
        <v>453430</v>
      </c>
      <c r="Q46" s="21">
        <f t="shared" si="8"/>
        <v>8628.7</v>
      </c>
      <c r="R46" s="23">
        <v>200453.0</v>
      </c>
      <c r="S46" s="70">
        <v>700.08</v>
      </c>
      <c r="T46" s="24">
        <f t="shared" ref="T46:U46" si="224">R46-L46</f>
        <v>-114409</v>
      </c>
      <c r="U46" s="25">
        <f t="shared" si="224"/>
        <v>-399.48</v>
      </c>
      <c r="V46" s="23">
        <v>120462.0</v>
      </c>
      <c r="W46" s="70">
        <v>6551.5</v>
      </c>
      <c r="X46" s="24">
        <f t="shared" ref="X46:Y46" si="225">V46-N46</f>
        <v>-18106</v>
      </c>
      <c r="Y46" s="25">
        <f t="shared" si="225"/>
        <v>-977.64</v>
      </c>
      <c r="Z46" s="26">
        <f t="shared" ref="Z46:AA46" si="226">SUM(T46+X46)</f>
        <v>-132515</v>
      </c>
      <c r="AA46" s="27">
        <f t="shared" si="226"/>
        <v>-1377.12</v>
      </c>
      <c r="AB46" s="28">
        <f t="shared" ref="AB46:AC46" si="227">R46+V46</f>
        <v>320915</v>
      </c>
      <c r="AC46" s="25">
        <f t="shared" si="227"/>
        <v>7251.58</v>
      </c>
      <c r="AD46" s="71" t="s">
        <v>123</v>
      </c>
    </row>
    <row r="47" ht="20.25" hidden="1" customHeight="1">
      <c r="A47" s="13" t="s">
        <v>135</v>
      </c>
      <c r="B47" s="29" t="s">
        <v>40</v>
      </c>
      <c r="C47" s="14">
        <v>78714.0</v>
      </c>
      <c r="D47" s="15">
        <v>273.92</v>
      </c>
      <c r="E47" s="14">
        <v>34643.0</v>
      </c>
      <c r="F47" s="15">
        <v>1695.91</v>
      </c>
      <c r="G47" s="34">
        <v>78714.0</v>
      </c>
      <c r="H47" s="35">
        <v>273.92</v>
      </c>
      <c r="I47" s="34">
        <v>34643.0</v>
      </c>
      <c r="J47" s="35">
        <v>1695.91</v>
      </c>
      <c r="K47" s="22"/>
      <c r="L47" s="19">
        <f t="shared" ref="L47:O47" si="228">SUM(C47+G47)</f>
        <v>157428</v>
      </c>
      <c r="M47" s="18">
        <f t="shared" si="228"/>
        <v>547.84</v>
      </c>
      <c r="N47" s="19">
        <f t="shared" si="228"/>
        <v>69286</v>
      </c>
      <c r="O47" s="18">
        <f t="shared" si="228"/>
        <v>3391.82</v>
      </c>
      <c r="P47" s="20">
        <f t="shared" si="7"/>
        <v>226714</v>
      </c>
      <c r="Q47" s="21">
        <f t="shared" si="8"/>
        <v>3939.66</v>
      </c>
      <c r="R47" s="23">
        <v>200453.0</v>
      </c>
      <c r="S47" s="70">
        <v>697.58</v>
      </c>
      <c r="T47" s="24">
        <f t="shared" ref="T47:U47" si="229">R47-L47</f>
        <v>43025</v>
      </c>
      <c r="U47" s="25">
        <f t="shared" si="229"/>
        <v>149.74</v>
      </c>
      <c r="V47" s="23">
        <v>120462.0</v>
      </c>
      <c r="W47" s="70">
        <v>5901.44</v>
      </c>
      <c r="X47" s="24">
        <f t="shared" ref="X47:Y47" si="230">V47-N47</f>
        <v>51176</v>
      </c>
      <c r="Y47" s="25">
        <f t="shared" si="230"/>
        <v>2509.62</v>
      </c>
      <c r="Z47" s="26">
        <f t="shared" ref="Z47:AA47" si="231">SUM(T47+X47)</f>
        <v>94201</v>
      </c>
      <c r="AA47" s="27">
        <f t="shared" si="231"/>
        <v>2659.36</v>
      </c>
      <c r="AB47" s="28">
        <f t="shared" ref="AB47:AC47" si="232">R47+V47</f>
        <v>320915</v>
      </c>
      <c r="AC47" s="25">
        <f t="shared" si="232"/>
        <v>6599.02</v>
      </c>
      <c r="AD47" s="71" t="s">
        <v>123</v>
      </c>
    </row>
    <row r="48" ht="20.25" customHeight="1">
      <c r="A48" s="13" t="s">
        <v>136</v>
      </c>
      <c r="B48" s="29" t="s">
        <v>0</v>
      </c>
      <c r="C48" s="14">
        <v>10861.0</v>
      </c>
      <c r="D48" s="15">
        <v>131.2</v>
      </c>
      <c r="E48" s="14">
        <v>4699.0</v>
      </c>
      <c r="F48" s="15">
        <v>453.88</v>
      </c>
      <c r="G48" s="14">
        <v>0.0</v>
      </c>
      <c r="H48" s="15">
        <v>0.0</v>
      </c>
      <c r="I48" s="14">
        <v>0.0</v>
      </c>
      <c r="J48" s="15">
        <v>0.0</v>
      </c>
      <c r="K48" s="22"/>
      <c r="L48" s="19">
        <f t="shared" ref="L48:O48" si="233">SUM(C48+G48)</f>
        <v>10861</v>
      </c>
      <c r="M48" s="18">
        <f t="shared" si="233"/>
        <v>131.2</v>
      </c>
      <c r="N48" s="19">
        <f t="shared" si="233"/>
        <v>4699</v>
      </c>
      <c r="O48" s="18">
        <f t="shared" si="233"/>
        <v>453.88</v>
      </c>
      <c r="P48" s="20">
        <f t="shared" si="7"/>
        <v>15560</v>
      </c>
      <c r="Q48" s="21">
        <f t="shared" si="8"/>
        <v>585.08</v>
      </c>
      <c r="R48" s="23">
        <v>5753.0</v>
      </c>
      <c r="S48" s="70">
        <v>69.5</v>
      </c>
      <c r="T48" s="24">
        <f t="shared" ref="T48:U48" si="234">R48-L48</f>
        <v>-5108</v>
      </c>
      <c r="U48" s="25">
        <f t="shared" si="234"/>
        <v>-61.7</v>
      </c>
      <c r="V48" s="23">
        <v>1233.0</v>
      </c>
      <c r="W48" s="70">
        <v>119.1</v>
      </c>
      <c r="X48" s="24">
        <f t="shared" ref="X48:Y48" si="235">V48-N48</f>
        <v>-3466</v>
      </c>
      <c r="Y48" s="25">
        <f t="shared" si="235"/>
        <v>-334.78</v>
      </c>
      <c r="Z48" s="26">
        <f t="shared" ref="Z48:AA48" si="236">SUM(T48+X48)</f>
        <v>-8574</v>
      </c>
      <c r="AA48" s="27">
        <f t="shared" si="236"/>
        <v>-396.48</v>
      </c>
      <c r="AB48" s="28">
        <f t="shared" ref="AB48:AC48" si="237">R48+V48</f>
        <v>6986</v>
      </c>
      <c r="AC48" s="25">
        <f t="shared" si="237"/>
        <v>188.6</v>
      </c>
      <c r="AD48" s="71" t="s">
        <v>123</v>
      </c>
    </row>
    <row r="49" ht="20.25" hidden="1" customHeight="1">
      <c r="A49" s="13" t="s">
        <v>136</v>
      </c>
      <c r="B49" s="29" t="s">
        <v>55</v>
      </c>
      <c r="C49" s="14">
        <v>5431.0</v>
      </c>
      <c r="D49" s="15">
        <v>59.03</v>
      </c>
      <c r="E49" s="14">
        <v>2349.0</v>
      </c>
      <c r="F49" s="15">
        <v>204.41</v>
      </c>
      <c r="G49" s="37">
        <v>0.0</v>
      </c>
      <c r="H49" s="38">
        <v>0.0</v>
      </c>
      <c r="I49" s="37">
        <v>0.0</v>
      </c>
      <c r="J49" s="38">
        <v>0.0</v>
      </c>
      <c r="K49" s="22"/>
      <c r="L49" s="19">
        <f t="shared" ref="L49:O49" si="238">SUM(C49+G49)</f>
        <v>5431</v>
      </c>
      <c r="M49" s="18">
        <f t="shared" si="238"/>
        <v>59.03</v>
      </c>
      <c r="N49" s="19">
        <f t="shared" si="238"/>
        <v>2349</v>
      </c>
      <c r="O49" s="18">
        <f t="shared" si="238"/>
        <v>204.41</v>
      </c>
      <c r="P49" s="20">
        <f t="shared" si="7"/>
        <v>7780</v>
      </c>
      <c r="Q49" s="21">
        <f t="shared" si="8"/>
        <v>263.44</v>
      </c>
      <c r="R49" s="23">
        <v>5753.0</v>
      </c>
      <c r="S49" s="70">
        <v>62.54</v>
      </c>
      <c r="T49" s="24">
        <f t="shared" ref="T49:U49" si="239">R49-L49</f>
        <v>322</v>
      </c>
      <c r="U49" s="25">
        <f t="shared" si="239"/>
        <v>3.51</v>
      </c>
      <c r="V49" s="23">
        <v>1233.0</v>
      </c>
      <c r="W49" s="70">
        <v>107.3</v>
      </c>
      <c r="X49" s="24">
        <f t="shared" ref="X49:Y49" si="240">V49-N49</f>
        <v>-1116</v>
      </c>
      <c r="Y49" s="25">
        <f t="shared" si="240"/>
        <v>-97.11</v>
      </c>
      <c r="Z49" s="26">
        <f t="shared" ref="Z49:AA49" si="241">SUM(T49+X49)</f>
        <v>-794</v>
      </c>
      <c r="AA49" s="27">
        <f t="shared" si="241"/>
        <v>-93.6</v>
      </c>
      <c r="AB49" s="28">
        <f t="shared" ref="AB49:AC49" si="242">R49+V49</f>
        <v>6986</v>
      </c>
      <c r="AC49" s="25">
        <f t="shared" si="242"/>
        <v>169.84</v>
      </c>
      <c r="AD49" s="71" t="s">
        <v>123</v>
      </c>
    </row>
    <row r="50" ht="20.25" customHeight="1">
      <c r="A50" s="13" t="s">
        <v>62</v>
      </c>
      <c r="B50" s="29" t="s">
        <v>0</v>
      </c>
      <c r="C50" s="14">
        <v>183209.0</v>
      </c>
      <c r="D50" s="15">
        <v>681.41</v>
      </c>
      <c r="E50" s="14">
        <v>9421.0</v>
      </c>
      <c r="F50" s="15">
        <v>367.14</v>
      </c>
      <c r="G50" s="14">
        <v>183209.0</v>
      </c>
      <c r="H50" s="15">
        <v>681.41</v>
      </c>
      <c r="I50" s="14">
        <v>9421.0</v>
      </c>
      <c r="J50" s="15">
        <v>367.14</v>
      </c>
      <c r="K50" s="22"/>
      <c r="L50" s="19">
        <f t="shared" ref="L50:O50" si="243">SUM(C50+G50)</f>
        <v>366418</v>
      </c>
      <c r="M50" s="18">
        <f t="shared" si="243"/>
        <v>1362.82</v>
      </c>
      <c r="N50" s="19">
        <f t="shared" si="243"/>
        <v>18842</v>
      </c>
      <c r="O50" s="18">
        <f t="shared" si="243"/>
        <v>734.28</v>
      </c>
      <c r="P50" s="20">
        <f t="shared" si="7"/>
        <v>385260</v>
      </c>
      <c r="Q50" s="21">
        <f t="shared" si="8"/>
        <v>2097.1</v>
      </c>
      <c r="R50" s="40">
        <v>286163.0</v>
      </c>
      <c r="S50" s="70">
        <v>1061.33</v>
      </c>
      <c r="T50" s="24">
        <f t="shared" ref="T50:U50" si="244">R50-L50</f>
        <v>-80255</v>
      </c>
      <c r="U50" s="25">
        <f t="shared" si="244"/>
        <v>-301.49</v>
      </c>
      <c r="V50" s="40">
        <v>21783.0</v>
      </c>
      <c r="W50" s="70">
        <v>848.88</v>
      </c>
      <c r="X50" s="24">
        <f t="shared" ref="X50:Y50" si="245">V50-N50</f>
        <v>2941</v>
      </c>
      <c r="Y50" s="25">
        <f t="shared" si="245"/>
        <v>114.6</v>
      </c>
      <c r="Z50" s="26">
        <f t="shared" ref="Z50:AA50" si="246">SUM(T50+X50)</f>
        <v>-77314</v>
      </c>
      <c r="AA50" s="27">
        <f t="shared" si="246"/>
        <v>-186.89</v>
      </c>
      <c r="AB50" s="28">
        <f t="shared" ref="AB50:AC50" si="247">R50+V50</f>
        <v>307946</v>
      </c>
      <c r="AC50" s="25">
        <f t="shared" si="247"/>
        <v>1910.21</v>
      </c>
      <c r="AD50" s="71" t="s">
        <v>123</v>
      </c>
    </row>
    <row r="51" ht="20.25" hidden="1" customHeight="1">
      <c r="A51" s="13" t="s">
        <v>62</v>
      </c>
      <c r="B51" s="29" t="s">
        <v>40</v>
      </c>
      <c r="C51" s="14">
        <v>91604.0</v>
      </c>
      <c r="D51" s="15">
        <v>321.02</v>
      </c>
      <c r="E51" s="14">
        <v>4711.0</v>
      </c>
      <c r="F51" s="15">
        <v>165.36</v>
      </c>
      <c r="G51" s="34">
        <v>91604.0</v>
      </c>
      <c r="H51" s="35">
        <v>321.02</v>
      </c>
      <c r="I51" s="34">
        <v>4711.0</v>
      </c>
      <c r="J51" s="35">
        <v>165.36</v>
      </c>
      <c r="K51" s="22"/>
      <c r="L51" s="19">
        <f t="shared" ref="L51:O51" si="248">SUM(C51+G51)</f>
        <v>183208</v>
      </c>
      <c r="M51" s="18">
        <f t="shared" si="248"/>
        <v>642.04</v>
      </c>
      <c r="N51" s="19">
        <f t="shared" si="248"/>
        <v>9422</v>
      </c>
      <c r="O51" s="18">
        <f t="shared" si="248"/>
        <v>330.72</v>
      </c>
      <c r="P51" s="20">
        <f t="shared" si="7"/>
        <v>192630</v>
      </c>
      <c r="Q51" s="21">
        <f t="shared" si="8"/>
        <v>972.76</v>
      </c>
      <c r="R51" s="40">
        <v>286163.0</v>
      </c>
      <c r="S51" s="70">
        <v>1001.13</v>
      </c>
      <c r="T51" s="24">
        <f t="shared" ref="T51:U51" si="249">R51-L51</f>
        <v>102955</v>
      </c>
      <c r="U51" s="25">
        <f t="shared" si="249"/>
        <v>359.09</v>
      </c>
      <c r="V51" s="40">
        <v>21783.0</v>
      </c>
      <c r="W51" s="70">
        <v>764.58</v>
      </c>
      <c r="X51" s="24">
        <f t="shared" ref="X51:Y51" si="250">V51-N51</f>
        <v>12361</v>
      </c>
      <c r="Y51" s="25">
        <f t="shared" si="250"/>
        <v>433.86</v>
      </c>
      <c r="Z51" s="26">
        <f t="shared" ref="Z51:AA51" si="251">SUM(T51+X51)</f>
        <v>115316</v>
      </c>
      <c r="AA51" s="27">
        <f t="shared" si="251"/>
        <v>792.95</v>
      </c>
      <c r="AB51" s="28">
        <f t="shared" ref="AB51:AC51" si="252">R51+V51</f>
        <v>307946</v>
      </c>
      <c r="AC51" s="25">
        <f t="shared" si="252"/>
        <v>1765.71</v>
      </c>
      <c r="AD51" s="71" t="s">
        <v>123</v>
      </c>
    </row>
    <row r="52" ht="20.25" customHeight="1">
      <c r="A52" s="13" t="s">
        <v>137</v>
      </c>
      <c r="B52" s="29" t="s">
        <v>0</v>
      </c>
      <c r="C52" s="14">
        <v>884001.0</v>
      </c>
      <c r="D52" s="15">
        <v>14151.59</v>
      </c>
      <c r="E52" s="14">
        <v>27044.0</v>
      </c>
      <c r="F52" s="15">
        <v>2671.04</v>
      </c>
      <c r="G52" s="14">
        <v>0.0</v>
      </c>
      <c r="H52" s="15">
        <v>0.0</v>
      </c>
      <c r="I52" s="14">
        <v>0.0</v>
      </c>
      <c r="J52" s="15">
        <v>0.0</v>
      </c>
      <c r="K52" s="22"/>
      <c r="L52" s="19">
        <f t="shared" ref="L52:O52" si="253">SUM(C52+G52)</f>
        <v>884001</v>
      </c>
      <c r="M52" s="18">
        <f t="shared" si="253"/>
        <v>14151.59</v>
      </c>
      <c r="N52" s="19">
        <f t="shared" si="253"/>
        <v>27044</v>
      </c>
      <c r="O52" s="18">
        <f t="shared" si="253"/>
        <v>2671.04</v>
      </c>
      <c r="P52" s="20">
        <f t="shared" si="7"/>
        <v>911045</v>
      </c>
      <c r="Q52" s="21">
        <f t="shared" si="8"/>
        <v>16822.63</v>
      </c>
      <c r="R52" s="23">
        <v>958017.0</v>
      </c>
      <c r="S52" s="70">
        <v>15266.14</v>
      </c>
      <c r="T52" s="24">
        <f t="shared" ref="T52:U52" si="254">R52-L52</f>
        <v>74016</v>
      </c>
      <c r="U52" s="25">
        <f t="shared" si="254"/>
        <v>1114.55</v>
      </c>
      <c r="V52" s="23">
        <v>43348.0</v>
      </c>
      <c r="W52" s="70">
        <v>4422.35</v>
      </c>
      <c r="X52" s="24">
        <f t="shared" ref="X52:Y52" si="255">V52-N52</f>
        <v>16304</v>
      </c>
      <c r="Y52" s="25">
        <f t="shared" si="255"/>
        <v>1751.31</v>
      </c>
      <c r="Z52" s="26">
        <f t="shared" ref="Z52:AA52" si="256">SUM(T52+X52)</f>
        <v>90320</v>
      </c>
      <c r="AA52" s="27">
        <f t="shared" si="256"/>
        <v>2865.86</v>
      </c>
      <c r="AB52" s="28">
        <f t="shared" ref="AB52:AC52" si="257">R52+V52</f>
        <v>1001365</v>
      </c>
      <c r="AC52" s="25">
        <f t="shared" si="257"/>
        <v>19688.49</v>
      </c>
      <c r="AD52" s="71" t="s">
        <v>123</v>
      </c>
    </row>
    <row r="53" ht="20.25" hidden="1" customHeight="1">
      <c r="A53" s="13" t="s">
        <v>137</v>
      </c>
      <c r="B53" s="29" t="s">
        <v>34</v>
      </c>
      <c r="C53" s="14">
        <v>662997.0</v>
      </c>
      <c r="D53" s="15">
        <v>9555.7</v>
      </c>
      <c r="E53" s="14">
        <v>20279.0</v>
      </c>
      <c r="F53" s="15">
        <v>1804.26</v>
      </c>
      <c r="G53" s="37">
        <v>0.0</v>
      </c>
      <c r="H53" s="38">
        <v>0.0</v>
      </c>
      <c r="I53" s="37">
        <v>0.0</v>
      </c>
      <c r="J53" s="38">
        <v>0.0</v>
      </c>
      <c r="K53" s="22"/>
      <c r="L53" s="19">
        <f t="shared" ref="L53:O53" si="258">SUM(C53+G53)</f>
        <v>662997</v>
      </c>
      <c r="M53" s="18">
        <f t="shared" si="258"/>
        <v>9555.7</v>
      </c>
      <c r="N53" s="19">
        <f t="shared" si="258"/>
        <v>20279</v>
      </c>
      <c r="O53" s="18">
        <f t="shared" si="258"/>
        <v>1804.26</v>
      </c>
      <c r="P53" s="20">
        <f t="shared" si="7"/>
        <v>683276</v>
      </c>
      <c r="Q53" s="21">
        <f t="shared" si="8"/>
        <v>11359.96</v>
      </c>
      <c r="R53" s="23">
        <v>958017.0</v>
      </c>
      <c r="S53" s="70">
        <v>13744.55</v>
      </c>
      <c r="T53" s="24">
        <f t="shared" ref="T53:U53" si="259">R53-L53</f>
        <v>295020</v>
      </c>
      <c r="U53" s="25">
        <f t="shared" si="259"/>
        <v>4188.85</v>
      </c>
      <c r="V53" s="23">
        <v>43348.0</v>
      </c>
      <c r="W53" s="70">
        <v>3983.95</v>
      </c>
      <c r="X53" s="24">
        <f t="shared" ref="X53:Y53" si="260">V53-N53</f>
        <v>23069</v>
      </c>
      <c r="Y53" s="25">
        <f t="shared" si="260"/>
        <v>2179.69</v>
      </c>
      <c r="Z53" s="26">
        <f t="shared" ref="Z53:AA53" si="261">SUM(T53+X53)</f>
        <v>318089</v>
      </c>
      <c r="AA53" s="27">
        <f t="shared" si="261"/>
        <v>6368.54</v>
      </c>
      <c r="AB53" s="28">
        <f t="shared" ref="AB53:AC53" si="262">R53+V53</f>
        <v>1001365</v>
      </c>
      <c r="AC53" s="25">
        <f t="shared" si="262"/>
        <v>17728.5</v>
      </c>
      <c r="AD53" s="71" t="s">
        <v>123</v>
      </c>
    </row>
    <row r="54" ht="20.25" customHeight="1">
      <c r="A54" s="13" t="s">
        <v>138</v>
      </c>
      <c r="B54" s="29" t="s">
        <v>0</v>
      </c>
      <c r="C54" s="14">
        <v>0.0</v>
      </c>
      <c r="D54" s="15">
        <v>0.0</v>
      </c>
      <c r="E54" s="14">
        <v>0.0</v>
      </c>
      <c r="F54" s="15">
        <v>0.0</v>
      </c>
      <c r="G54" s="37">
        <v>0.0</v>
      </c>
      <c r="H54" s="38">
        <v>0.0</v>
      </c>
      <c r="I54" s="37">
        <v>0.0</v>
      </c>
      <c r="J54" s="38">
        <v>0.0</v>
      </c>
      <c r="K54" s="22"/>
      <c r="L54" s="19">
        <f t="shared" ref="L54:O54" si="263">SUM(C54+G54)</f>
        <v>0</v>
      </c>
      <c r="M54" s="18">
        <f t="shared" si="263"/>
        <v>0</v>
      </c>
      <c r="N54" s="19">
        <f t="shared" si="263"/>
        <v>0</v>
      </c>
      <c r="O54" s="18">
        <f t="shared" si="263"/>
        <v>0</v>
      </c>
      <c r="P54" s="20">
        <f t="shared" si="7"/>
        <v>0</v>
      </c>
      <c r="Q54" s="21">
        <f t="shared" si="8"/>
        <v>0</v>
      </c>
      <c r="R54" s="23">
        <v>32742.0</v>
      </c>
      <c r="S54" s="70">
        <v>139.55</v>
      </c>
      <c r="T54" s="24">
        <f t="shared" ref="T54:U54" si="264">R54-L54</f>
        <v>32742</v>
      </c>
      <c r="U54" s="25">
        <f t="shared" si="264"/>
        <v>139.55</v>
      </c>
      <c r="V54" s="23">
        <v>7276.0</v>
      </c>
      <c r="W54" s="70">
        <v>405.27</v>
      </c>
      <c r="X54" s="24">
        <f t="shared" ref="X54:Y54" si="265">V54-N54</f>
        <v>7276</v>
      </c>
      <c r="Y54" s="25">
        <f t="shared" si="265"/>
        <v>405.27</v>
      </c>
      <c r="Z54" s="26">
        <f t="shared" ref="Z54:AA54" si="266">SUM(T54+X54)</f>
        <v>40018</v>
      </c>
      <c r="AA54" s="27">
        <f t="shared" si="266"/>
        <v>544.82</v>
      </c>
      <c r="AB54" s="28">
        <f t="shared" ref="AB54:AC54" si="267">R54+V54</f>
        <v>40018</v>
      </c>
      <c r="AC54" s="25">
        <f t="shared" si="267"/>
        <v>544.82</v>
      </c>
      <c r="AD54" s="71" t="s">
        <v>125</v>
      </c>
    </row>
    <row r="55" ht="20.25" hidden="1" customHeight="1">
      <c r="A55" s="13" t="s">
        <v>138</v>
      </c>
      <c r="B55" s="29" t="s">
        <v>66</v>
      </c>
      <c r="C55" s="14">
        <v>0.0</v>
      </c>
      <c r="D55" s="15">
        <v>0.0</v>
      </c>
      <c r="E55" s="14">
        <v>0.0</v>
      </c>
      <c r="F55" s="15">
        <v>0.0</v>
      </c>
      <c r="G55" s="14">
        <v>0.0</v>
      </c>
      <c r="H55" s="15">
        <v>0.0</v>
      </c>
      <c r="I55" s="14">
        <v>0.0</v>
      </c>
      <c r="J55" s="15">
        <v>0.0</v>
      </c>
      <c r="K55" s="22"/>
      <c r="L55" s="19">
        <f t="shared" ref="L55:O55" si="268">SUM(C55+G55)</f>
        <v>0</v>
      </c>
      <c r="M55" s="18">
        <f t="shared" si="268"/>
        <v>0</v>
      </c>
      <c r="N55" s="19">
        <f t="shared" si="268"/>
        <v>0</v>
      </c>
      <c r="O55" s="18">
        <f t="shared" si="268"/>
        <v>0</v>
      </c>
      <c r="P55" s="20">
        <f t="shared" si="7"/>
        <v>0</v>
      </c>
      <c r="Q55" s="21">
        <f t="shared" si="8"/>
        <v>0</v>
      </c>
      <c r="R55" s="23">
        <v>24660.0</v>
      </c>
      <c r="S55" s="70">
        <v>93.96</v>
      </c>
      <c r="T55" s="24">
        <f t="shared" ref="T55:U55" si="269">R55-L55</f>
        <v>24660</v>
      </c>
      <c r="U55" s="25">
        <f t="shared" si="269"/>
        <v>93.96</v>
      </c>
      <c r="V55" s="23">
        <v>1776.0</v>
      </c>
      <c r="W55" s="70">
        <v>83.37</v>
      </c>
      <c r="X55" s="24">
        <f t="shared" ref="X55:Y55" si="270">V55-N55</f>
        <v>1776</v>
      </c>
      <c r="Y55" s="25">
        <f t="shared" si="270"/>
        <v>83.37</v>
      </c>
      <c r="Z55" s="26">
        <f t="shared" ref="Z55:AA55" si="271">SUM(T55+X55)</f>
        <v>26436</v>
      </c>
      <c r="AA55" s="27">
        <f t="shared" si="271"/>
        <v>177.33</v>
      </c>
      <c r="AB55" s="28">
        <f t="shared" ref="AB55:AC55" si="272">R55+V55</f>
        <v>26436</v>
      </c>
      <c r="AC55" s="25">
        <f t="shared" si="272"/>
        <v>177.33</v>
      </c>
      <c r="AD55" s="71" t="s">
        <v>125</v>
      </c>
    </row>
    <row r="56" ht="20.25" hidden="1" customHeight="1">
      <c r="A56" s="13" t="s">
        <v>138</v>
      </c>
      <c r="B56" s="29" t="s">
        <v>46</v>
      </c>
      <c r="C56" s="14">
        <v>0.0</v>
      </c>
      <c r="D56" s="15">
        <v>0.0</v>
      </c>
      <c r="E56" s="14">
        <v>0.0</v>
      </c>
      <c r="F56" s="15">
        <v>0.0</v>
      </c>
      <c r="G56" s="14">
        <v>0.0</v>
      </c>
      <c r="H56" s="15">
        <v>0.0</v>
      </c>
      <c r="I56" s="14">
        <v>0.0</v>
      </c>
      <c r="J56" s="15">
        <v>0.0</v>
      </c>
      <c r="K56" s="22"/>
      <c r="L56" s="19">
        <f t="shared" ref="L56:O56" si="273">SUM(C56+G56)</f>
        <v>0</v>
      </c>
      <c r="M56" s="18">
        <f t="shared" si="273"/>
        <v>0</v>
      </c>
      <c r="N56" s="19">
        <f t="shared" si="273"/>
        <v>0</v>
      </c>
      <c r="O56" s="18">
        <f t="shared" si="273"/>
        <v>0</v>
      </c>
      <c r="P56" s="20">
        <f t="shared" si="7"/>
        <v>0</v>
      </c>
      <c r="Q56" s="21">
        <f t="shared" si="8"/>
        <v>0</v>
      </c>
      <c r="R56" s="23">
        <v>8082.0</v>
      </c>
      <c r="S56" s="70">
        <v>44.09</v>
      </c>
      <c r="T56" s="24">
        <f t="shared" ref="T56:U56" si="274">R56-L56</f>
        <v>8082</v>
      </c>
      <c r="U56" s="25">
        <f t="shared" si="274"/>
        <v>44.09</v>
      </c>
      <c r="V56" s="23">
        <v>5500.0</v>
      </c>
      <c r="W56" s="70">
        <v>291.53</v>
      </c>
      <c r="X56" s="24">
        <f t="shared" ref="X56:Y56" si="275">V56-N56</f>
        <v>5500</v>
      </c>
      <c r="Y56" s="25">
        <f t="shared" si="275"/>
        <v>291.53</v>
      </c>
      <c r="Z56" s="26">
        <f t="shared" ref="Z56:AA56" si="276">SUM(T56+X56)</f>
        <v>13582</v>
      </c>
      <c r="AA56" s="27">
        <f t="shared" si="276"/>
        <v>335.62</v>
      </c>
      <c r="AB56" s="28">
        <f t="shared" ref="AB56:AC56" si="277">R56+V56</f>
        <v>13582</v>
      </c>
      <c r="AC56" s="25">
        <f t="shared" si="277"/>
        <v>335.62</v>
      </c>
      <c r="AD56" s="71" t="s">
        <v>125</v>
      </c>
    </row>
    <row r="57" ht="20.25" customHeight="1">
      <c r="A57" s="13" t="s">
        <v>139</v>
      </c>
      <c r="B57" s="13" t="s">
        <v>0</v>
      </c>
      <c r="C57" s="14">
        <v>1790599.0</v>
      </c>
      <c r="D57" s="15">
        <v>5910.2</v>
      </c>
      <c r="E57" s="14">
        <v>512984.0</v>
      </c>
      <c r="F57" s="15">
        <v>20352.36</v>
      </c>
      <c r="G57" s="14">
        <v>1790599.0</v>
      </c>
      <c r="H57" s="15">
        <v>5910.2</v>
      </c>
      <c r="I57" s="14">
        <v>512984.0</v>
      </c>
      <c r="J57" s="15">
        <v>20352.36</v>
      </c>
      <c r="K57" s="22"/>
      <c r="L57" s="19">
        <f t="shared" ref="L57:O57" si="278">SUM(C57+G57)</f>
        <v>3581198</v>
      </c>
      <c r="M57" s="18">
        <f t="shared" si="278"/>
        <v>11820.4</v>
      </c>
      <c r="N57" s="19">
        <f t="shared" si="278"/>
        <v>1025968</v>
      </c>
      <c r="O57" s="18">
        <f t="shared" si="278"/>
        <v>40704.72</v>
      </c>
      <c r="P57" s="20">
        <f t="shared" si="7"/>
        <v>4607166</v>
      </c>
      <c r="Q57" s="21">
        <f t="shared" si="8"/>
        <v>52525.12</v>
      </c>
      <c r="R57" s="40">
        <v>2102305.0</v>
      </c>
      <c r="S57" s="70">
        <v>7336.27</v>
      </c>
      <c r="T57" s="24">
        <f t="shared" ref="T57:U57" si="279">R57-L57</f>
        <v>-1478893</v>
      </c>
      <c r="U57" s="25">
        <f t="shared" si="279"/>
        <v>-4484.13</v>
      </c>
      <c r="V57" s="40">
        <v>674562.0</v>
      </c>
      <c r="W57" s="70">
        <v>27051.91</v>
      </c>
      <c r="X57" s="24">
        <f t="shared" ref="X57:Y57" si="280">V57-N57</f>
        <v>-351406</v>
      </c>
      <c r="Y57" s="25">
        <f t="shared" si="280"/>
        <v>-13652.81</v>
      </c>
      <c r="Z57" s="26">
        <f t="shared" ref="Z57:AA57" si="281">SUM(T57+X57)</f>
        <v>-1830299</v>
      </c>
      <c r="AA57" s="27">
        <f t="shared" si="281"/>
        <v>-18136.94</v>
      </c>
      <c r="AB57" s="28">
        <f t="shared" ref="AB57:AC57" si="282">R57+V57</f>
        <v>2776867</v>
      </c>
      <c r="AC57" s="25">
        <f t="shared" si="282"/>
        <v>34388.18</v>
      </c>
      <c r="AD57" s="71" t="s">
        <v>123</v>
      </c>
    </row>
    <row r="58" ht="20.25" hidden="1" customHeight="1">
      <c r="A58" s="13" t="s">
        <v>139</v>
      </c>
      <c r="B58" s="13" t="s">
        <v>32</v>
      </c>
      <c r="C58" s="14">
        <v>895300.0</v>
      </c>
      <c r="D58" s="15">
        <v>2927.48</v>
      </c>
      <c r="E58" s="14">
        <v>256491.0</v>
      </c>
      <c r="F58" s="15">
        <v>9107.39</v>
      </c>
      <c r="G58" s="34">
        <v>895300.0</v>
      </c>
      <c r="H58" s="35">
        <v>2927.48</v>
      </c>
      <c r="I58" s="34">
        <v>256491.0</v>
      </c>
      <c r="J58" s="35">
        <v>9107.39</v>
      </c>
      <c r="K58" s="22"/>
      <c r="L58" s="19">
        <f t="shared" ref="L58:O58" si="283">SUM(C58+G58)</f>
        <v>1790600</v>
      </c>
      <c r="M58" s="18">
        <f t="shared" si="283"/>
        <v>5854.96</v>
      </c>
      <c r="N58" s="19">
        <f t="shared" si="283"/>
        <v>512982</v>
      </c>
      <c r="O58" s="18">
        <f t="shared" si="283"/>
        <v>18214.78</v>
      </c>
      <c r="P58" s="20">
        <f t="shared" si="7"/>
        <v>2303582</v>
      </c>
      <c r="Q58" s="21">
        <f t="shared" si="8"/>
        <v>24069.74</v>
      </c>
      <c r="R58" s="40">
        <v>2102305.0</v>
      </c>
      <c r="S58" s="70">
        <v>7153.02</v>
      </c>
      <c r="T58" s="24">
        <f t="shared" ref="T58:U58" si="284">R58-L58</f>
        <v>311705</v>
      </c>
      <c r="U58" s="25">
        <f t="shared" si="284"/>
        <v>1298.06</v>
      </c>
      <c r="V58" s="40">
        <v>674562.0</v>
      </c>
      <c r="W58" s="70">
        <v>24127.88</v>
      </c>
      <c r="X58" s="24">
        <f t="shared" ref="X58:Y58" si="285">V58-N58</f>
        <v>161580</v>
      </c>
      <c r="Y58" s="25">
        <f t="shared" si="285"/>
        <v>5913.1</v>
      </c>
      <c r="Z58" s="26">
        <f t="shared" ref="Z58:AA58" si="286">SUM(T58+X58)</f>
        <v>473285</v>
      </c>
      <c r="AA58" s="27">
        <f t="shared" si="286"/>
        <v>7211.16</v>
      </c>
      <c r="AB58" s="28">
        <f t="shared" ref="AB58:AC58" si="287">R58+V58</f>
        <v>2776867</v>
      </c>
      <c r="AC58" s="25">
        <f t="shared" si="287"/>
        <v>31280.9</v>
      </c>
      <c r="AD58" s="71" t="s">
        <v>123</v>
      </c>
    </row>
    <row r="59" ht="20.25" customHeight="1">
      <c r="A59" s="13" t="s">
        <v>140</v>
      </c>
      <c r="B59" s="29" t="s">
        <v>0</v>
      </c>
      <c r="C59" s="14">
        <v>2571373.0</v>
      </c>
      <c r="D59" s="15">
        <v>11935.89</v>
      </c>
      <c r="E59" s="14">
        <v>308208.0</v>
      </c>
      <c r="F59" s="15">
        <v>16922.76</v>
      </c>
      <c r="G59" s="14">
        <v>2571373.0</v>
      </c>
      <c r="H59" s="15">
        <v>11935.89</v>
      </c>
      <c r="I59" s="14">
        <v>308208.0</v>
      </c>
      <c r="J59" s="15">
        <v>16922.76</v>
      </c>
      <c r="K59" s="22"/>
      <c r="L59" s="19">
        <f t="shared" ref="L59:O59" si="288">SUM(C59+G59)</f>
        <v>5142746</v>
      </c>
      <c r="M59" s="18">
        <f t="shared" si="288"/>
        <v>23871.78</v>
      </c>
      <c r="N59" s="19">
        <f t="shared" si="288"/>
        <v>616416</v>
      </c>
      <c r="O59" s="18">
        <f t="shared" si="288"/>
        <v>33845.52</v>
      </c>
      <c r="P59" s="20">
        <f t="shared" si="7"/>
        <v>5759162</v>
      </c>
      <c r="Q59" s="21">
        <f t="shared" si="8"/>
        <v>57717.3</v>
      </c>
      <c r="R59" s="23">
        <v>2893808.0</v>
      </c>
      <c r="S59" s="70">
        <v>13735.35</v>
      </c>
      <c r="T59" s="24">
        <f t="shared" ref="T59:U59" si="289">R59-L59</f>
        <v>-2248938</v>
      </c>
      <c r="U59" s="25">
        <f t="shared" si="289"/>
        <v>-10136.43</v>
      </c>
      <c r="V59" s="23">
        <v>568277.0</v>
      </c>
      <c r="W59" s="70">
        <v>31331.86</v>
      </c>
      <c r="X59" s="24">
        <f t="shared" ref="X59:Y59" si="290">V59-N59</f>
        <v>-48139</v>
      </c>
      <c r="Y59" s="25">
        <f t="shared" si="290"/>
        <v>-2513.66</v>
      </c>
      <c r="Z59" s="26">
        <f t="shared" ref="Z59:AA59" si="291">SUM(T59+X59)</f>
        <v>-2297077</v>
      </c>
      <c r="AA59" s="27">
        <f t="shared" si="291"/>
        <v>-12650.09</v>
      </c>
      <c r="AB59" s="28">
        <f t="shared" ref="AB59:AC59" si="292">R59+V59</f>
        <v>3462085</v>
      </c>
      <c r="AC59" s="25">
        <f t="shared" si="292"/>
        <v>45067.21</v>
      </c>
      <c r="AD59" s="71" t="s">
        <v>123</v>
      </c>
    </row>
    <row r="60" ht="20.25" hidden="1" customHeight="1">
      <c r="A60" s="13" t="s">
        <v>140</v>
      </c>
      <c r="B60" s="29" t="s">
        <v>141</v>
      </c>
      <c r="C60" s="14">
        <v>1156827.0</v>
      </c>
      <c r="D60" s="15">
        <v>4440.01</v>
      </c>
      <c r="E60" s="14">
        <v>147451.0</v>
      </c>
      <c r="F60" s="15">
        <v>6978.86</v>
      </c>
      <c r="G60" s="34">
        <v>1156827.0</v>
      </c>
      <c r="H60" s="35">
        <v>4440.01</v>
      </c>
      <c r="I60" s="34">
        <v>147451.0</v>
      </c>
      <c r="J60" s="35">
        <v>6978.86</v>
      </c>
      <c r="K60" s="22"/>
      <c r="L60" s="19">
        <f t="shared" ref="L60:O60" si="293">SUM(C60+G60)</f>
        <v>2313654</v>
      </c>
      <c r="M60" s="18">
        <f t="shared" si="293"/>
        <v>8880.02</v>
      </c>
      <c r="N60" s="19">
        <f t="shared" si="293"/>
        <v>294902</v>
      </c>
      <c r="O60" s="18">
        <f t="shared" si="293"/>
        <v>13957.72</v>
      </c>
      <c r="P60" s="20">
        <f t="shared" si="7"/>
        <v>2608556</v>
      </c>
      <c r="Q60" s="21">
        <f t="shared" si="8"/>
        <v>22837.74</v>
      </c>
      <c r="R60" s="23">
        <v>2578550.0</v>
      </c>
      <c r="S60" s="70">
        <v>9969.21</v>
      </c>
      <c r="T60" s="24">
        <f t="shared" ref="T60:U60" si="294">R60-L60</f>
        <v>264896</v>
      </c>
      <c r="U60" s="25">
        <f t="shared" si="294"/>
        <v>1089.19</v>
      </c>
      <c r="V60" s="23">
        <v>546070.0</v>
      </c>
      <c r="W60" s="70">
        <v>25845.49</v>
      </c>
      <c r="X60" s="24">
        <f t="shared" ref="X60:Y60" si="295">V60-N60</f>
        <v>251168</v>
      </c>
      <c r="Y60" s="25">
        <f t="shared" si="295"/>
        <v>11887.77</v>
      </c>
      <c r="Z60" s="26">
        <f t="shared" ref="Z60:AA60" si="296">SUM(T60+X60)</f>
        <v>516064</v>
      </c>
      <c r="AA60" s="27">
        <f t="shared" si="296"/>
        <v>12976.96</v>
      </c>
      <c r="AB60" s="28">
        <f t="shared" ref="AB60:AC60" si="297">R60+V60</f>
        <v>3124620</v>
      </c>
      <c r="AC60" s="25">
        <f t="shared" si="297"/>
        <v>35814.7</v>
      </c>
      <c r="AD60" s="71" t="s">
        <v>123</v>
      </c>
    </row>
    <row r="61" ht="20.25" hidden="1" customHeight="1">
      <c r="A61" s="13" t="s">
        <v>140</v>
      </c>
      <c r="B61" s="29" t="s">
        <v>142</v>
      </c>
      <c r="C61" s="14">
        <v>128857.0</v>
      </c>
      <c r="D61" s="15">
        <v>1162.59</v>
      </c>
      <c r="E61" s="14">
        <v>6653.0</v>
      </c>
      <c r="F61" s="15">
        <v>545.14</v>
      </c>
      <c r="G61" s="34">
        <v>128857.0</v>
      </c>
      <c r="H61" s="35">
        <v>1162.59</v>
      </c>
      <c r="I61" s="34">
        <v>6653.0</v>
      </c>
      <c r="J61" s="35">
        <v>545.14</v>
      </c>
      <c r="K61" s="22"/>
      <c r="L61" s="19">
        <f t="shared" ref="L61:O61" si="298">SUM(C61+G61)</f>
        <v>257714</v>
      </c>
      <c r="M61" s="18">
        <f t="shared" si="298"/>
        <v>2325.18</v>
      </c>
      <c r="N61" s="19">
        <f t="shared" si="298"/>
        <v>13306</v>
      </c>
      <c r="O61" s="18">
        <f t="shared" si="298"/>
        <v>1090.28</v>
      </c>
      <c r="P61" s="20">
        <f t="shared" si="7"/>
        <v>271020</v>
      </c>
      <c r="Q61" s="21">
        <f t="shared" si="8"/>
        <v>3415.46</v>
      </c>
      <c r="R61" s="23">
        <v>315258.0</v>
      </c>
      <c r="S61" s="70">
        <v>2867.23</v>
      </c>
      <c r="T61" s="24">
        <f t="shared" ref="T61:U61" si="299">R61-L61</f>
        <v>57544</v>
      </c>
      <c r="U61" s="25">
        <f t="shared" si="299"/>
        <v>542.05</v>
      </c>
      <c r="V61" s="23">
        <v>22207.0</v>
      </c>
      <c r="W61" s="70">
        <v>2045.9</v>
      </c>
      <c r="X61" s="24">
        <f t="shared" ref="X61:Y61" si="300">V61-N61</f>
        <v>8901</v>
      </c>
      <c r="Y61" s="25">
        <f t="shared" si="300"/>
        <v>955.62</v>
      </c>
      <c r="Z61" s="26">
        <f t="shared" ref="Z61:AA61" si="301">SUM(T61+X61)</f>
        <v>66445</v>
      </c>
      <c r="AA61" s="27">
        <f t="shared" si="301"/>
        <v>1497.67</v>
      </c>
      <c r="AB61" s="28">
        <f t="shared" ref="AB61:AC61" si="302">R61+V61</f>
        <v>337465</v>
      </c>
      <c r="AC61" s="25">
        <f t="shared" si="302"/>
        <v>4913.13</v>
      </c>
      <c r="AD61" s="71" t="s">
        <v>123</v>
      </c>
    </row>
    <row r="62" ht="20.25" customHeight="1">
      <c r="A62" s="13" t="s">
        <v>65</v>
      </c>
      <c r="B62" s="29" t="s">
        <v>0</v>
      </c>
      <c r="C62" s="14">
        <v>1319888.0</v>
      </c>
      <c r="D62" s="15">
        <v>6982.72</v>
      </c>
      <c r="E62" s="14">
        <v>193281.0</v>
      </c>
      <c r="F62" s="15">
        <v>8169.31</v>
      </c>
      <c r="G62" s="14">
        <v>1319888.0</v>
      </c>
      <c r="H62" s="15">
        <v>6982.72</v>
      </c>
      <c r="I62" s="14">
        <v>193281.0</v>
      </c>
      <c r="J62" s="15">
        <v>8169.31</v>
      </c>
      <c r="K62" s="22"/>
      <c r="L62" s="19">
        <f t="shared" ref="L62:O62" si="303">SUM(C62+G62)</f>
        <v>2639776</v>
      </c>
      <c r="M62" s="18">
        <f t="shared" si="303"/>
        <v>13965.44</v>
      </c>
      <c r="N62" s="19">
        <f t="shared" si="303"/>
        <v>386562</v>
      </c>
      <c r="O62" s="18">
        <f t="shared" si="303"/>
        <v>16338.62</v>
      </c>
      <c r="P62" s="20">
        <f t="shared" si="7"/>
        <v>3026338</v>
      </c>
      <c r="Q62" s="21">
        <f t="shared" si="8"/>
        <v>30304.06</v>
      </c>
      <c r="R62" s="23">
        <v>1519387.0</v>
      </c>
      <c r="S62" s="70">
        <v>10537.07</v>
      </c>
      <c r="T62" s="24">
        <f t="shared" ref="T62:U62" si="304">R62-L62</f>
        <v>-1120389</v>
      </c>
      <c r="U62" s="25">
        <f t="shared" si="304"/>
        <v>-3428.37</v>
      </c>
      <c r="V62" s="23">
        <v>311890.0</v>
      </c>
      <c r="W62" s="70">
        <v>14468.72</v>
      </c>
      <c r="X62" s="24">
        <f t="shared" ref="X62:Y62" si="305">V62-N62</f>
        <v>-74672</v>
      </c>
      <c r="Y62" s="25">
        <f t="shared" si="305"/>
        <v>-1869.9</v>
      </c>
      <c r="Z62" s="26">
        <f t="shared" ref="Z62:AA62" si="306">SUM(T62+X62)</f>
        <v>-1195061</v>
      </c>
      <c r="AA62" s="27">
        <f t="shared" si="306"/>
        <v>-5298.27</v>
      </c>
      <c r="AB62" s="28">
        <f t="shared" ref="AB62:AC62" si="307">R62+V62</f>
        <v>1831277</v>
      </c>
      <c r="AC62" s="25">
        <f t="shared" si="307"/>
        <v>25005.79</v>
      </c>
      <c r="AD62" s="71" t="s">
        <v>123</v>
      </c>
    </row>
    <row r="63" ht="20.25" hidden="1" customHeight="1">
      <c r="A63" s="13" t="s">
        <v>65</v>
      </c>
      <c r="B63" s="29" t="s">
        <v>66</v>
      </c>
      <c r="C63" s="14">
        <v>659948.0</v>
      </c>
      <c r="D63" s="15">
        <v>3233.33</v>
      </c>
      <c r="E63" s="14">
        <v>96639.0</v>
      </c>
      <c r="F63" s="15">
        <v>3628.34</v>
      </c>
      <c r="G63" s="34">
        <v>659948.0</v>
      </c>
      <c r="H63" s="35">
        <v>3233.33</v>
      </c>
      <c r="I63" s="34">
        <v>96639.0</v>
      </c>
      <c r="J63" s="35">
        <v>3628.34</v>
      </c>
      <c r="K63" s="22"/>
      <c r="L63" s="19">
        <f t="shared" ref="L63:O63" si="308">SUM(C63+G63)</f>
        <v>1319896</v>
      </c>
      <c r="M63" s="18">
        <f t="shared" si="308"/>
        <v>6466.66</v>
      </c>
      <c r="N63" s="19">
        <f t="shared" si="308"/>
        <v>193278</v>
      </c>
      <c r="O63" s="18">
        <f t="shared" si="308"/>
        <v>7256.68</v>
      </c>
      <c r="P63" s="20">
        <f t="shared" si="7"/>
        <v>1513174</v>
      </c>
      <c r="Q63" s="21">
        <f t="shared" si="8"/>
        <v>13723.34</v>
      </c>
      <c r="R63" s="23">
        <v>1519387.0</v>
      </c>
      <c r="S63" s="70">
        <v>9240.09</v>
      </c>
      <c r="T63" s="24">
        <f t="shared" ref="T63:U63" si="309">R63-L63</f>
        <v>199491</v>
      </c>
      <c r="U63" s="25">
        <f t="shared" si="309"/>
        <v>2773.43</v>
      </c>
      <c r="V63" s="23">
        <v>311890.0</v>
      </c>
      <c r="W63" s="70">
        <v>12668.01</v>
      </c>
      <c r="X63" s="24">
        <f t="shared" ref="X63:Y63" si="310">V63-N63</f>
        <v>118612</v>
      </c>
      <c r="Y63" s="25">
        <f t="shared" si="310"/>
        <v>5411.33</v>
      </c>
      <c r="Z63" s="26">
        <f t="shared" ref="Z63:AA63" si="311">SUM(T63+X63)</f>
        <v>318103</v>
      </c>
      <c r="AA63" s="27">
        <f t="shared" si="311"/>
        <v>8184.76</v>
      </c>
      <c r="AB63" s="28">
        <f t="shared" ref="AB63:AC63" si="312">R63+V63</f>
        <v>1831277</v>
      </c>
      <c r="AC63" s="25">
        <f t="shared" si="312"/>
        <v>21908.1</v>
      </c>
      <c r="AD63" s="71" t="s">
        <v>123</v>
      </c>
    </row>
    <row r="64" ht="20.25" customHeight="1">
      <c r="A64" s="29" t="s">
        <v>67</v>
      </c>
      <c r="B64" s="29" t="s">
        <v>0</v>
      </c>
      <c r="C64" s="14">
        <v>1107820.0</v>
      </c>
      <c r="D64" s="15">
        <v>4073.74</v>
      </c>
      <c r="E64" s="14">
        <v>73233.0</v>
      </c>
      <c r="F64" s="15">
        <v>3153.55</v>
      </c>
      <c r="G64" s="14">
        <v>1107820.0</v>
      </c>
      <c r="H64" s="15">
        <v>4073.74</v>
      </c>
      <c r="I64" s="14">
        <v>73233.0</v>
      </c>
      <c r="J64" s="15">
        <v>3153.55</v>
      </c>
      <c r="K64" s="22"/>
      <c r="L64" s="19">
        <f t="shared" ref="L64:O64" si="313">SUM(C64+G64)</f>
        <v>2215640</v>
      </c>
      <c r="M64" s="18">
        <f t="shared" si="313"/>
        <v>8147.48</v>
      </c>
      <c r="N64" s="19">
        <f t="shared" si="313"/>
        <v>146466</v>
      </c>
      <c r="O64" s="18">
        <f t="shared" si="313"/>
        <v>6307.1</v>
      </c>
      <c r="P64" s="20">
        <f t="shared" si="7"/>
        <v>2362106</v>
      </c>
      <c r="Q64" s="21">
        <f t="shared" si="8"/>
        <v>14454.58</v>
      </c>
      <c r="R64" s="40">
        <v>1023783.0</v>
      </c>
      <c r="S64" s="70">
        <v>3978.22</v>
      </c>
      <c r="T64" s="24">
        <f t="shared" ref="T64:U64" si="314">R64-L64</f>
        <v>-1191857</v>
      </c>
      <c r="U64" s="25">
        <f t="shared" si="314"/>
        <v>-4169.26</v>
      </c>
      <c r="V64" s="40">
        <v>153346.0</v>
      </c>
      <c r="W64" s="70">
        <v>7171.48</v>
      </c>
      <c r="X64" s="24">
        <f t="shared" ref="X64:Y64" si="315">V64-N64</f>
        <v>6880</v>
      </c>
      <c r="Y64" s="25">
        <f t="shared" si="315"/>
        <v>864.38</v>
      </c>
      <c r="Z64" s="26">
        <f t="shared" ref="Z64:AA64" si="316">SUM(T64+X64)</f>
        <v>-1184977</v>
      </c>
      <c r="AA64" s="27">
        <f t="shared" si="316"/>
        <v>-3304.88</v>
      </c>
      <c r="AB64" s="28">
        <f t="shared" ref="AB64:AC64" si="317">R64+V64</f>
        <v>1177129</v>
      </c>
      <c r="AC64" s="25">
        <f t="shared" si="317"/>
        <v>11149.7</v>
      </c>
      <c r="AD64" s="71" t="s">
        <v>123</v>
      </c>
    </row>
    <row r="65" ht="20.25" hidden="1" customHeight="1">
      <c r="A65" s="29" t="s">
        <v>67</v>
      </c>
      <c r="B65" s="29" t="s">
        <v>40</v>
      </c>
      <c r="C65" s="14">
        <v>553913.0</v>
      </c>
      <c r="D65" s="15">
        <v>1963.66</v>
      </c>
      <c r="E65" s="14">
        <v>36617.0</v>
      </c>
      <c r="F65" s="15">
        <v>1408.37</v>
      </c>
      <c r="G65" s="34">
        <v>553913.0</v>
      </c>
      <c r="H65" s="35">
        <v>1963.66</v>
      </c>
      <c r="I65" s="34">
        <v>36617.0</v>
      </c>
      <c r="J65" s="35">
        <v>1408.37</v>
      </c>
      <c r="K65" s="22"/>
      <c r="L65" s="19">
        <f t="shared" ref="L65:O65" si="318">SUM(C65+G65)</f>
        <v>1107826</v>
      </c>
      <c r="M65" s="18">
        <f t="shared" si="318"/>
        <v>3927.32</v>
      </c>
      <c r="N65" s="19">
        <f t="shared" si="318"/>
        <v>73234</v>
      </c>
      <c r="O65" s="18">
        <f t="shared" si="318"/>
        <v>2816.74</v>
      </c>
      <c r="P65" s="20">
        <f t="shared" si="7"/>
        <v>1181060</v>
      </c>
      <c r="Q65" s="21">
        <f t="shared" si="8"/>
        <v>6744.06</v>
      </c>
      <c r="R65" s="40">
        <v>1023783.0</v>
      </c>
      <c r="S65" s="70">
        <v>3789.37</v>
      </c>
      <c r="T65" s="24">
        <f t="shared" ref="T65:U65" si="319">R65-L65</f>
        <v>-84043</v>
      </c>
      <c r="U65" s="25">
        <f t="shared" si="319"/>
        <v>-137.95</v>
      </c>
      <c r="V65" s="40">
        <v>153346.0</v>
      </c>
      <c r="W65" s="70">
        <v>6439.97</v>
      </c>
      <c r="X65" s="24">
        <f t="shared" ref="X65:Y65" si="320">V65-N65</f>
        <v>80112</v>
      </c>
      <c r="Y65" s="25">
        <f t="shared" si="320"/>
        <v>3623.23</v>
      </c>
      <c r="Z65" s="26">
        <f t="shared" ref="Z65:AA65" si="321">SUM(T65+X65)</f>
        <v>-3931</v>
      </c>
      <c r="AA65" s="27">
        <f t="shared" si="321"/>
        <v>3485.28</v>
      </c>
      <c r="AB65" s="28">
        <f t="shared" ref="AB65:AC65" si="322">R65+V65</f>
        <v>1177129</v>
      </c>
      <c r="AC65" s="25">
        <f t="shared" si="322"/>
        <v>10229.34</v>
      </c>
      <c r="AD65" s="71" t="s">
        <v>123</v>
      </c>
    </row>
    <row r="66" ht="20.25" customHeight="1">
      <c r="A66" s="13" t="s">
        <v>143</v>
      </c>
      <c r="B66" s="29" t="s">
        <v>0</v>
      </c>
      <c r="C66" s="14">
        <v>0.0</v>
      </c>
      <c r="D66" s="15">
        <v>0.0</v>
      </c>
      <c r="E66" s="14">
        <v>0.0</v>
      </c>
      <c r="F66" s="15">
        <v>0.0</v>
      </c>
      <c r="G66" s="14">
        <v>0.0</v>
      </c>
      <c r="H66" s="14">
        <v>0.0</v>
      </c>
      <c r="I66" s="14">
        <v>0.0</v>
      </c>
      <c r="J66" s="14">
        <v>0.0</v>
      </c>
      <c r="K66" s="22"/>
      <c r="L66" s="19">
        <f t="shared" ref="L66:O66" si="323">SUM(C66+G66)</f>
        <v>0</v>
      </c>
      <c r="M66" s="18">
        <f t="shared" si="323"/>
        <v>0</v>
      </c>
      <c r="N66" s="19">
        <f t="shared" si="323"/>
        <v>0</v>
      </c>
      <c r="O66" s="18">
        <f t="shared" si="323"/>
        <v>0</v>
      </c>
      <c r="P66" s="20">
        <f t="shared" si="7"/>
        <v>0</v>
      </c>
      <c r="Q66" s="21">
        <f t="shared" si="8"/>
        <v>0</v>
      </c>
      <c r="R66" s="23">
        <v>53893.0</v>
      </c>
      <c r="S66" s="70">
        <v>232.53</v>
      </c>
      <c r="T66" s="24">
        <f t="shared" ref="T66:U66" si="324">R66-L66</f>
        <v>53893</v>
      </c>
      <c r="U66" s="25">
        <f t="shared" si="324"/>
        <v>232.53</v>
      </c>
      <c r="V66" s="23">
        <v>34014.0</v>
      </c>
      <c r="W66" s="70">
        <v>1888.99</v>
      </c>
      <c r="X66" s="24">
        <f t="shared" ref="X66:Y66" si="325">V66-N66</f>
        <v>34014</v>
      </c>
      <c r="Y66" s="25">
        <f t="shared" si="325"/>
        <v>1888.99</v>
      </c>
      <c r="Z66" s="26">
        <f t="shared" ref="Z66:AA66" si="326">SUM(T66+X66)</f>
        <v>87907</v>
      </c>
      <c r="AA66" s="27">
        <f t="shared" si="326"/>
        <v>2121.52</v>
      </c>
      <c r="AB66" s="28">
        <f t="shared" ref="AB66:AC66" si="327">R66+V66</f>
        <v>87907</v>
      </c>
      <c r="AC66" s="25">
        <f t="shared" si="327"/>
        <v>2121.52</v>
      </c>
      <c r="AD66" s="71" t="s">
        <v>125</v>
      </c>
    </row>
    <row r="67" ht="20.25" hidden="1" customHeight="1">
      <c r="A67" s="13" t="s">
        <v>143</v>
      </c>
      <c r="B67" s="29" t="s">
        <v>40</v>
      </c>
      <c r="C67" s="14">
        <v>0.0</v>
      </c>
      <c r="D67" s="15">
        <v>0.0</v>
      </c>
      <c r="E67" s="14">
        <v>0.0</v>
      </c>
      <c r="F67" s="15">
        <v>0.0</v>
      </c>
      <c r="G67" s="14">
        <v>0.0</v>
      </c>
      <c r="H67" s="14">
        <v>0.0</v>
      </c>
      <c r="I67" s="14">
        <v>0.0</v>
      </c>
      <c r="J67" s="14">
        <v>0.0</v>
      </c>
      <c r="K67" s="22"/>
      <c r="L67" s="19">
        <f t="shared" ref="L67:O67" si="328">SUM(C67+G67)</f>
        <v>0</v>
      </c>
      <c r="M67" s="18">
        <f t="shared" si="328"/>
        <v>0</v>
      </c>
      <c r="N67" s="19">
        <f t="shared" si="328"/>
        <v>0</v>
      </c>
      <c r="O67" s="18">
        <f t="shared" si="328"/>
        <v>0</v>
      </c>
      <c r="P67" s="20">
        <f t="shared" si="7"/>
        <v>0</v>
      </c>
      <c r="Q67" s="21">
        <f t="shared" si="8"/>
        <v>0</v>
      </c>
      <c r="R67" s="23">
        <v>53893.0</v>
      </c>
      <c r="S67" s="70">
        <v>220.04</v>
      </c>
      <c r="T67" s="24">
        <f t="shared" ref="T67:U67" si="329">R67-L67</f>
        <v>53893</v>
      </c>
      <c r="U67" s="25">
        <f t="shared" si="329"/>
        <v>220.04</v>
      </c>
      <c r="V67" s="23">
        <v>34014.0</v>
      </c>
      <c r="W67" s="70">
        <v>1667.67</v>
      </c>
      <c r="X67" s="24">
        <f t="shared" ref="X67:Y67" si="330">V67-N67</f>
        <v>34014</v>
      </c>
      <c r="Y67" s="25">
        <f t="shared" si="330"/>
        <v>1667.67</v>
      </c>
      <c r="Z67" s="26">
        <f t="shared" ref="Z67:AA67" si="331">SUM(T67+X67)</f>
        <v>87907</v>
      </c>
      <c r="AA67" s="27">
        <f t="shared" si="331"/>
        <v>1887.71</v>
      </c>
      <c r="AB67" s="28">
        <f t="shared" ref="AB67:AC67" si="332">R67+V67</f>
        <v>87907</v>
      </c>
      <c r="AC67" s="25">
        <f t="shared" si="332"/>
        <v>1887.71</v>
      </c>
      <c r="AD67" s="71" t="s">
        <v>125</v>
      </c>
    </row>
    <row r="68" ht="20.25" customHeight="1">
      <c r="A68" s="29" t="s">
        <v>144</v>
      </c>
      <c r="B68" s="29" t="s">
        <v>0</v>
      </c>
      <c r="C68" s="14">
        <v>1178200.0</v>
      </c>
      <c r="D68" s="15">
        <v>4919.7</v>
      </c>
      <c r="E68" s="14">
        <v>107686.0</v>
      </c>
      <c r="F68" s="15">
        <v>5887.15</v>
      </c>
      <c r="G68" s="14">
        <v>1178200.0</v>
      </c>
      <c r="H68" s="15">
        <v>4919.7</v>
      </c>
      <c r="I68" s="14">
        <v>107686.0</v>
      </c>
      <c r="J68" s="15">
        <v>5887.15</v>
      </c>
      <c r="K68" s="22"/>
      <c r="L68" s="19">
        <f t="shared" ref="L68:O68" si="333">SUM(C68+G68)</f>
        <v>2356400</v>
      </c>
      <c r="M68" s="18">
        <f t="shared" si="333"/>
        <v>9839.4</v>
      </c>
      <c r="N68" s="19">
        <f t="shared" si="333"/>
        <v>215372</v>
      </c>
      <c r="O68" s="18">
        <f t="shared" si="333"/>
        <v>11774.3</v>
      </c>
      <c r="P68" s="20">
        <f t="shared" si="7"/>
        <v>2571772</v>
      </c>
      <c r="Q68" s="21">
        <f t="shared" si="8"/>
        <v>21613.7</v>
      </c>
      <c r="R68" s="40">
        <v>1478353.0</v>
      </c>
      <c r="S68" s="70">
        <v>6447.31</v>
      </c>
      <c r="T68" s="24">
        <f t="shared" ref="T68:U68" si="334">R68-L68</f>
        <v>-878047</v>
      </c>
      <c r="U68" s="25">
        <f t="shared" si="334"/>
        <v>-3392.09</v>
      </c>
      <c r="V68" s="40">
        <v>183034.0</v>
      </c>
      <c r="W68" s="70">
        <v>10291.44</v>
      </c>
      <c r="X68" s="24">
        <f t="shared" ref="X68:Y68" si="335">V68-N68</f>
        <v>-32338</v>
      </c>
      <c r="Y68" s="25">
        <f t="shared" si="335"/>
        <v>-1482.86</v>
      </c>
      <c r="Z68" s="26">
        <f t="shared" ref="Z68:AA68" si="336">SUM(T68+X68)</f>
        <v>-910385</v>
      </c>
      <c r="AA68" s="27">
        <f t="shared" si="336"/>
        <v>-4874.95</v>
      </c>
      <c r="AB68" s="28">
        <f t="shared" ref="AB68:AC68" si="337">R68+V68</f>
        <v>1661387</v>
      </c>
      <c r="AC68" s="25">
        <f t="shared" si="337"/>
        <v>16738.75</v>
      </c>
      <c r="AD68" s="71" t="s">
        <v>123</v>
      </c>
    </row>
    <row r="69" ht="20.25" hidden="1" customHeight="1">
      <c r="A69" s="29" t="s">
        <v>144</v>
      </c>
      <c r="B69" s="29" t="s">
        <v>46</v>
      </c>
      <c r="C69" s="76">
        <v>589100.0</v>
      </c>
      <c r="D69" s="15">
        <v>2378.52</v>
      </c>
      <c r="E69" s="14">
        <v>53843.0</v>
      </c>
      <c r="F69" s="15">
        <v>2576.61</v>
      </c>
      <c r="G69" s="34">
        <v>589100.0</v>
      </c>
      <c r="H69" s="35">
        <v>2378.52</v>
      </c>
      <c r="I69" s="34">
        <v>53843.0</v>
      </c>
      <c r="J69" s="35">
        <v>2576.61</v>
      </c>
      <c r="K69" s="22"/>
      <c r="L69" s="19">
        <f t="shared" ref="L69:O69" si="338">SUM(C69+G69)</f>
        <v>1178200</v>
      </c>
      <c r="M69" s="18">
        <f t="shared" si="338"/>
        <v>4757.04</v>
      </c>
      <c r="N69" s="19">
        <f t="shared" si="338"/>
        <v>107686</v>
      </c>
      <c r="O69" s="18">
        <f t="shared" si="338"/>
        <v>5153.22</v>
      </c>
      <c r="P69" s="20">
        <f t="shared" si="7"/>
        <v>1285886</v>
      </c>
      <c r="Q69" s="21">
        <f t="shared" si="8"/>
        <v>9910.26</v>
      </c>
      <c r="R69" s="40">
        <v>1478353.0</v>
      </c>
      <c r="S69" s="70">
        <v>6152.12</v>
      </c>
      <c r="T69" s="24">
        <f t="shared" ref="T69:U69" si="339">R69-L69</f>
        <v>300153</v>
      </c>
      <c r="U69" s="25">
        <f t="shared" si="339"/>
        <v>1395.08</v>
      </c>
      <c r="V69" s="40">
        <v>183034.0</v>
      </c>
      <c r="W69" s="70">
        <v>8957.41</v>
      </c>
      <c r="X69" s="24">
        <f t="shared" ref="X69:Y69" si="340">V69-N69</f>
        <v>75348</v>
      </c>
      <c r="Y69" s="25">
        <f t="shared" si="340"/>
        <v>3804.19</v>
      </c>
      <c r="Z69" s="26">
        <f t="shared" ref="Z69:AA69" si="341">SUM(T69+X69)</f>
        <v>375501</v>
      </c>
      <c r="AA69" s="27">
        <f t="shared" si="341"/>
        <v>5199.27</v>
      </c>
      <c r="AB69" s="28">
        <f t="shared" ref="AB69:AC69" si="342">R69+V69</f>
        <v>1661387</v>
      </c>
      <c r="AC69" s="25">
        <f t="shared" si="342"/>
        <v>15109.53</v>
      </c>
      <c r="AD69" s="71" t="s">
        <v>123</v>
      </c>
    </row>
    <row r="70" ht="20.25" customHeight="1">
      <c r="A70" s="29" t="s">
        <v>70</v>
      </c>
      <c r="B70" s="29" t="s">
        <v>0</v>
      </c>
      <c r="C70" s="14">
        <v>1273393.0</v>
      </c>
      <c r="D70" s="15">
        <v>5281.41</v>
      </c>
      <c r="E70" s="14">
        <v>168913.0</v>
      </c>
      <c r="F70" s="15">
        <v>8853.18</v>
      </c>
      <c r="G70" s="14">
        <v>1273393.0</v>
      </c>
      <c r="H70" s="15">
        <v>5281.41</v>
      </c>
      <c r="I70" s="14">
        <v>168913.0</v>
      </c>
      <c r="J70" s="15">
        <v>8853.18</v>
      </c>
      <c r="K70" s="22"/>
      <c r="L70" s="19">
        <f t="shared" ref="L70:O70" si="343">SUM(C70+G70)</f>
        <v>2546786</v>
      </c>
      <c r="M70" s="18">
        <f t="shared" si="343"/>
        <v>10562.82</v>
      </c>
      <c r="N70" s="19">
        <f t="shared" si="343"/>
        <v>337826</v>
      </c>
      <c r="O70" s="18">
        <f t="shared" si="343"/>
        <v>17706.36</v>
      </c>
      <c r="P70" s="20">
        <f t="shared" si="7"/>
        <v>2884612</v>
      </c>
      <c r="Q70" s="21">
        <f t="shared" si="8"/>
        <v>28269.18</v>
      </c>
      <c r="R70" s="40">
        <v>1232652.0</v>
      </c>
      <c r="S70" s="70">
        <v>5366.69</v>
      </c>
      <c r="T70" s="24">
        <f t="shared" ref="T70:U70" si="344">R70-L70</f>
        <v>-1314134</v>
      </c>
      <c r="U70" s="25">
        <f t="shared" si="344"/>
        <v>-5196.13</v>
      </c>
      <c r="V70" s="40">
        <v>207009.0</v>
      </c>
      <c r="W70" s="70">
        <v>10543.73</v>
      </c>
      <c r="X70" s="24">
        <f t="shared" ref="X70:Y70" si="345">V70-N70</f>
        <v>-130817</v>
      </c>
      <c r="Y70" s="25">
        <f t="shared" si="345"/>
        <v>-7162.63</v>
      </c>
      <c r="Z70" s="26">
        <f t="shared" ref="Z70:AA70" si="346">SUM(T70+X70)</f>
        <v>-1444951</v>
      </c>
      <c r="AA70" s="27">
        <f t="shared" si="346"/>
        <v>-12358.76</v>
      </c>
      <c r="AB70" s="28">
        <f t="shared" ref="AB70:AC70" si="347">R70+V70</f>
        <v>1439661</v>
      </c>
      <c r="AC70" s="25">
        <f t="shared" si="347"/>
        <v>15910.42</v>
      </c>
      <c r="AD70" s="71" t="s">
        <v>123</v>
      </c>
    </row>
    <row r="71" ht="20.25" hidden="1" customHeight="1">
      <c r="A71" s="29" t="s">
        <v>70</v>
      </c>
      <c r="B71" s="29" t="s">
        <v>46</v>
      </c>
      <c r="C71" s="14">
        <v>636695.0</v>
      </c>
      <c r="D71" s="15">
        <v>2538.73</v>
      </c>
      <c r="E71" s="14">
        <v>84457.0</v>
      </c>
      <c r="F71" s="15">
        <v>3902.09</v>
      </c>
      <c r="G71" s="34">
        <v>636695.0</v>
      </c>
      <c r="H71" s="35">
        <v>2538.73</v>
      </c>
      <c r="I71" s="34">
        <v>84457.0</v>
      </c>
      <c r="J71" s="35">
        <v>3902.09</v>
      </c>
      <c r="K71" s="22"/>
      <c r="L71" s="19">
        <f t="shared" ref="L71:O71" si="348">SUM(C71+G71)</f>
        <v>1273390</v>
      </c>
      <c r="M71" s="18">
        <f t="shared" si="348"/>
        <v>5077.46</v>
      </c>
      <c r="N71" s="19">
        <f t="shared" si="348"/>
        <v>168914</v>
      </c>
      <c r="O71" s="18">
        <f t="shared" si="348"/>
        <v>7804.18</v>
      </c>
      <c r="P71" s="20">
        <f t="shared" si="7"/>
        <v>1442304</v>
      </c>
      <c r="Q71" s="21">
        <f t="shared" si="8"/>
        <v>12881.64</v>
      </c>
      <c r="R71" s="40">
        <v>1232652.0</v>
      </c>
      <c r="S71" s="70">
        <v>5084.43</v>
      </c>
      <c r="T71" s="24">
        <f t="shared" ref="T71:U71" si="349">R71-L71</f>
        <v>-40738</v>
      </c>
      <c r="U71" s="25">
        <f t="shared" si="349"/>
        <v>6.97</v>
      </c>
      <c r="V71" s="40">
        <v>207009.0</v>
      </c>
      <c r="W71" s="70">
        <v>9356.53</v>
      </c>
      <c r="X71" s="24">
        <f t="shared" ref="X71:Y71" si="350">V71-N71</f>
        <v>38095</v>
      </c>
      <c r="Y71" s="25">
        <f t="shared" si="350"/>
        <v>1552.35</v>
      </c>
      <c r="Z71" s="26">
        <f t="shared" ref="Z71:AA71" si="351">SUM(T71+X71)</f>
        <v>-2643</v>
      </c>
      <c r="AA71" s="27">
        <f t="shared" si="351"/>
        <v>1559.32</v>
      </c>
      <c r="AB71" s="28">
        <f t="shared" ref="AB71:AC71" si="352">R71+V71</f>
        <v>1439661</v>
      </c>
      <c r="AC71" s="25">
        <f t="shared" si="352"/>
        <v>14440.96</v>
      </c>
      <c r="AD71" s="71" t="s">
        <v>123</v>
      </c>
    </row>
    <row r="72" ht="20.25" customHeight="1">
      <c r="A72" s="29" t="s">
        <v>71</v>
      </c>
      <c r="B72" s="29" t="s">
        <v>0</v>
      </c>
      <c r="C72" s="14">
        <v>3414358.0</v>
      </c>
      <c r="D72" s="15">
        <v>12070.01</v>
      </c>
      <c r="E72" s="14">
        <v>214088.0</v>
      </c>
      <c r="F72" s="15">
        <v>9045.71</v>
      </c>
      <c r="G72" s="14">
        <v>3414358.0</v>
      </c>
      <c r="H72" s="15">
        <v>12070.01</v>
      </c>
      <c r="I72" s="14">
        <v>214088.0</v>
      </c>
      <c r="J72" s="15">
        <v>9045.71</v>
      </c>
      <c r="K72" s="22"/>
      <c r="L72" s="19">
        <f t="shared" ref="L72:O72" si="353">SUM(C72+G72)</f>
        <v>6828716</v>
      </c>
      <c r="M72" s="18">
        <f t="shared" si="353"/>
        <v>24140.02</v>
      </c>
      <c r="N72" s="19">
        <f t="shared" si="353"/>
        <v>428176</v>
      </c>
      <c r="O72" s="18">
        <f t="shared" si="353"/>
        <v>18091.42</v>
      </c>
      <c r="P72" s="20">
        <f t="shared" si="7"/>
        <v>7256892</v>
      </c>
      <c r="Q72" s="21">
        <f t="shared" si="8"/>
        <v>42231.44</v>
      </c>
      <c r="R72" s="23">
        <v>3579945.0</v>
      </c>
      <c r="S72" s="70">
        <v>12892.51</v>
      </c>
      <c r="T72" s="24">
        <f t="shared" ref="T72:U72" si="354">R72-L72</f>
        <v>-3248771</v>
      </c>
      <c r="U72" s="25">
        <f t="shared" si="354"/>
        <v>-11247.51</v>
      </c>
      <c r="V72" s="23">
        <v>281085.0</v>
      </c>
      <c r="W72" s="70">
        <v>12080.91</v>
      </c>
      <c r="X72" s="24">
        <f t="shared" ref="X72:Y72" si="355">V72-N72</f>
        <v>-147091</v>
      </c>
      <c r="Y72" s="25">
        <f t="shared" si="355"/>
        <v>-6010.51</v>
      </c>
      <c r="Z72" s="26">
        <f t="shared" ref="Z72:AA72" si="356">SUM(T72+X72)</f>
        <v>-3395862</v>
      </c>
      <c r="AA72" s="27">
        <f t="shared" si="356"/>
        <v>-17258.02</v>
      </c>
      <c r="AB72" s="28">
        <f t="shared" ref="AB72:AC72" si="357">R72+V72</f>
        <v>3861030</v>
      </c>
      <c r="AC72" s="25">
        <f t="shared" si="357"/>
        <v>24973.42</v>
      </c>
      <c r="AD72" s="71" t="s">
        <v>123</v>
      </c>
    </row>
    <row r="73" ht="20.25" hidden="1" customHeight="1">
      <c r="A73" s="29" t="s">
        <v>71</v>
      </c>
      <c r="B73" s="29" t="s">
        <v>40</v>
      </c>
      <c r="C73" s="14">
        <v>1707175.0</v>
      </c>
      <c r="D73" s="15">
        <v>5858.61</v>
      </c>
      <c r="E73" s="14">
        <v>107045.0</v>
      </c>
      <c r="F73" s="15">
        <v>3987.22</v>
      </c>
      <c r="G73" s="34">
        <v>1707175.0</v>
      </c>
      <c r="H73" s="35">
        <v>5858.61</v>
      </c>
      <c r="I73" s="34">
        <v>107045.0</v>
      </c>
      <c r="J73" s="35">
        <v>3987.22</v>
      </c>
      <c r="K73" s="22"/>
      <c r="L73" s="19">
        <f t="shared" ref="L73:O73" si="358">SUM(C73+G73)</f>
        <v>3414350</v>
      </c>
      <c r="M73" s="18">
        <f t="shared" si="358"/>
        <v>11717.22</v>
      </c>
      <c r="N73" s="19">
        <f t="shared" si="358"/>
        <v>214090</v>
      </c>
      <c r="O73" s="18">
        <f t="shared" si="358"/>
        <v>7974.44</v>
      </c>
      <c r="P73" s="20">
        <f t="shared" si="7"/>
        <v>3628440</v>
      </c>
      <c r="Q73" s="21">
        <f t="shared" si="8"/>
        <v>19691.66</v>
      </c>
      <c r="R73" s="23">
        <v>3579945.0</v>
      </c>
      <c r="S73" s="70">
        <v>12424.58</v>
      </c>
      <c r="T73" s="24">
        <f t="shared" ref="T73:U73" si="359">R73-L73</f>
        <v>165595</v>
      </c>
      <c r="U73" s="25">
        <f t="shared" si="359"/>
        <v>707.36</v>
      </c>
      <c r="V73" s="23">
        <v>281085.0</v>
      </c>
      <c r="W73" s="70">
        <v>10587.37</v>
      </c>
      <c r="X73" s="24">
        <f t="shared" ref="X73:Y73" si="360">V73-N73</f>
        <v>66995</v>
      </c>
      <c r="Y73" s="25">
        <f t="shared" si="360"/>
        <v>2612.93</v>
      </c>
      <c r="Z73" s="26">
        <f t="shared" ref="Z73:AA73" si="361">SUM(T73+X73)</f>
        <v>232590</v>
      </c>
      <c r="AA73" s="27">
        <f t="shared" si="361"/>
        <v>3320.29</v>
      </c>
      <c r="AB73" s="28">
        <f t="shared" ref="AB73:AC73" si="362">R73+V73</f>
        <v>3861030</v>
      </c>
      <c r="AC73" s="25">
        <f t="shared" si="362"/>
        <v>23011.95</v>
      </c>
      <c r="AD73" s="71" t="s">
        <v>123</v>
      </c>
    </row>
    <row r="74" ht="20.25" customHeight="1">
      <c r="A74" s="13" t="s">
        <v>145</v>
      </c>
      <c r="B74" s="13" t="s">
        <v>0</v>
      </c>
      <c r="C74" s="14">
        <v>1.4178569E7</v>
      </c>
      <c r="D74" s="15">
        <v>50698.03</v>
      </c>
      <c r="E74" s="14">
        <v>668992.0</v>
      </c>
      <c r="F74" s="15">
        <v>36950.79</v>
      </c>
      <c r="G74" s="14">
        <v>0.0</v>
      </c>
      <c r="H74" s="15">
        <v>0.0</v>
      </c>
      <c r="I74" s="14">
        <v>0.0</v>
      </c>
      <c r="J74" s="15">
        <v>0.0</v>
      </c>
      <c r="K74" s="22"/>
      <c r="L74" s="19">
        <f t="shared" ref="L74:O74" si="363">SUM(C74+G74)</f>
        <v>14178569</v>
      </c>
      <c r="M74" s="18">
        <f t="shared" si="363"/>
        <v>50698.03</v>
      </c>
      <c r="N74" s="19">
        <f t="shared" si="363"/>
        <v>668992</v>
      </c>
      <c r="O74" s="18">
        <f t="shared" si="363"/>
        <v>36950.79</v>
      </c>
      <c r="P74" s="20">
        <f t="shared" si="7"/>
        <v>14847561</v>
      </c>
      <c r="Q74" s="21">
        <f t="shared" si="8"/>
        <v>87648.82</v>
      </c>
      <c r="R74" s="23">
        <v>1404389.0</v>
      </c>
      <c r="S74" s="70">
        <v>5100.6</v>
      </c>
      <c r="T74" s="24">
        <f t="shared" ref="T74:U74" si="364">R74-L74</f>
        <v>-12774180</v>
      </c>
      <c r="U74" s="25">
        <f t="shared" si="364"/>
        <v>-45597.43</v>
      </c>
      <c r="V74" s="23">
        <v>135941.0</v>
      </c>
      <c r="W74" s="70">
        <v>7406.39</v>
      </c>
      <c r="X74" s="24">
        <f t="shared" ref="X74:Y74" si="365">V74-N74</f>
        <v>-533051</v>
      </c>
      <c r="Y74" s="25">
        <f t="shared" si="365"/>
        <v>-29544.4</v>
      </c>
      <c r="Z74" s="26">
        <f t="shared" ref="Z74:AA74" si="366">SUM(T74+X74)</f>
        <v>-13307231</v>
      </c>
      <c r="AA74" s="27">
        <f t="shared" si="366"/>
        <v>-75141.83</v>
      </c>
      <c r="AB74" s="28">
        <f t="shared" ref="AB74:AC74" si="367">R74+V74</f>
        <v>1540330</v>
      </c>
      <c r="AC74" s="25">
        <f t="shared" si="367"/>
        <v>12506.99</v>
      </c>
      <c r="AD74" s="71" t="s">
        <v>125</v>
      </c>
    </row>
    <row r="75" ht="20.25" hidden="1" customHeight="1">
      <c r="A75" s="13" t="s">
        <v>145</v>
      </c>
      <c r="B75" s="13" t="s">
        <v>40</v>
      </c>
      <c r="C75" s="14">
        <v>7089289.0</v>
      </c>
      <c r="D75" s="15">
        <v>24974.04</v>
      </c>
      <c r="E75" s="14">
        <v>334497.0</v>
      </c>
      <c r="F75" s="15">
        <v>16209.97</v>
      </c>
      <c r="G75" s="14">
        <v>0.0</v>
      </c>
      <c r="H75" s="15">
        <v>0.0</v>
      </c>
      <c r="I75" s="14">
        <v>0.0</v>
      </c>
      <c r="J75" s="15">
        <v>0.0</v>
      </c>
      <c r="K75" s="22"/>
      <c r="L75" s="19">
        <f t="shared" ref="L75:O75" si="368">SUM(C75+G75)</f>
        <v>7089289</v>
      </c>
      <c r="M75" s="18">
        <f t="shared" si="368"/>
        <v>24974.04</v>
      </c>
      <c r="N75" s="19">
        <f t="shared" si="368"/>
        <v>334497</v>
      </c>
      <c r="O75" s="18">
        <f t="shared" si="368"/>
        <v>16209.97</v>
      </c>
      <c r="P75" s="20">
        <f t="shared" si="7"/>
        <v>7423786</v>
      </c>
      <c r="Q75" s="21">
        <f t="shared" si="8"/>
        <v>41184.01</v>
      </c>
      <c r="R75" s="23">
        <v>1404389.0</v>
      </c>
      <c r="S75" s="70">
        <v>4993.08</v>
      </c>
      <c r="T75" s="24">
        <f t="shared" ref="T75:U75" si="369">R75-L75</f>
        <v>-5684900</v>
      </c>
      <c r="U75" s="25">
        <f t="shared" si="369"/>
        <v>-19980.96</v>
      </c>
      <c r="V75" s="23">
        <v>135941.0</v>
      </c>
      <c r="W75" s="70">
        <v>6587.7</v>
      </c>
      <c r="X75" s="24">
        <f t="shared" ref="X75:Y75" si="370">V75-N75</f>
        <v>-198556</v>
      </c>
      <c r="Y75" s="25">
        <f t="shared" si="370"/>
        <v>-9622.27</v>
      </c>
      <c r="Z75" s="26">
        <f t="shared" ref="Z75:AA75" si="371">SUM(T75+X75)</f>
        <v>-5883456</v>
      </c>
      <c r="AA75" s="27">
        <f t="shared" si="371"/>
        <v>-29603.23</v>
      </c>
      <c r="AB75" s="28">
        <f t="shared" ref="AB75:AC75" si="372">R75+V75</f>
        <v>1540330</v>
      </c>
      <c r="AC75" s="25">
        <f t="shared" si="372"/>
        <v>11580.78</v>
      </c>
      <c r="AD75" s="71" t="s">
        <v>125</v>
      </c>
    </row>
    <row r="76" ht="20.25" customHeight="1">
      <c r="A76" s="13" t="s">
        <v>146</v>
      </c>
      <c r="B76" s="29" t="s">
        <v>0</v>
      </c>
      <c r="C76" s="14">
        <v>7262835.0</v>
      </c>
      <c r="D76" s="15">
        <v>25614.36</v>
      </c>
      <c r="E76" s="14">
        <v>384334.0</v>
      </c>
      <c r="F76" s="15">
        <v>20210.32</v>
      </c>
      <c r="G76" s="14">
        <v>1.452561E7</v>
      </c>
      <c r="H76" s="15">
        <v>51228.35</v>
      </c>
      <c r="I76" s="14">
        <v>768648.0</v>
      </c>
      <c r="J76" s="15">
        <v>40419.6</v>
      </c>
      <c r="K76" s="22"/>
      <c r="L76" s="19">
        <f t="shared" ref="L76:O76" si="373">SUM(C76+G76)</f>
        <v>21788445</v>
      </c>
      <c r="M76" s="18">
        <f t="shared" si="373"/>
        <v>76842.71</v>
      </c>
      <c r="N76" s="19">
        <f t="shared" si="373"/>
        <v>1152982</v>
      </c>
      <c r="O76" s="18">
        <f t="shared" si="373"/>
        <v>60629.92</v>
      </c>
      <c r="P76" s="20">
        <f t="shared" si="7"/>
        <v>22941427</v>
      </c>
      <c r="Q76" s="21">
        <f t="shared" si="8"/>
        <v>137472.63</v>
      </c>
      <c r="R76" s="23">
        <v>7670132.0</v>
      </c>
      <c r="S76" s="70">
        <v>27748.68</v>
      </c>
      <c r="T76" s="24">
        <f t="shared" ref="T76:U76" si="374">R76-L76</f>
        <v>-14118313</v>
      </c>
      <c r="U76" s="25">
        <f t="shared" si="374"/>
        <v>-49094.03</v>
      </c>
      <c r="V76" s="23">
        <v>667200.0</v>
      </c>
      <c r="W76" s="70">
        <v>35750.07</v>
      </c>
      <c r="X76" s="24">
        <f t="shared" ref="X76:Y76" si="375">V76-N76</f>
        <v>-485782</v>
      </c>
      <c r="Y76" s="25">
        <f t="shared" si="375"/>
        <v>-24879.85</v>
      </c>
      <c r="Z76" s="26">
        <f t="shared" ref="Z76:AA76" si="376">SUM(T76+X76)</f>
        <v>-14604095</v>
      </c>
      <c r="AA76" s="27">
        <f t="shared" si="376"/>
        <v>-73973.88</v>
      </c>
      <c r="AB76" s="28">
        <f t="shared" ref="AB76:AC76" si="377">R76+V76</f>
        <v>8337332</v>
      </c>
      <c r="AC76" s="25">
        <f t="shared" si="377"/>
        <v>63498.75</v>
      </c>
      <c r="AD76" s="71" t="s">
        <v>123</v>
      </c>
    </row>
    <row r="77" ht="20.25" hidden="1" customHeight="1">
      <c r="A77" s="13" t="s">
        <v>146</v>
      </c>
      <c r="B77" s="29" t="s">
        <v>40</v>
      </c>
      <c r="C77" s="14">
        <v>3631409.0</v>
      </c>
      <c r="D77" s="15">
        <v>12504.7</v>
      </c>
      <c r="E77" s="14">
        <v>192166.0</v>
      </c>
      <c r="F77" s="15">
        <v>8832.71</v>
      </c>
      <c r="G77" s="14">
        <v>7262835.0</v>
      </c>
      <c r="H77" s="15">
        <v>25009.48</v>
      </c>
      <c r="I77" s="14">
        <v>384334.0</v>
      </c>
      <c r="J77" s="15">
        <v>17665.47</v>
      </c>
      <c r="K77" s="22"/>
      <c r="L77" s="19">
        <f t="shared" ref="L77:O77" si="378">SUM(C77+G77)</f>
        <v>10894244</v>
      </c>
      <c r="M77" s="18">
        <f t="shared" si="378"/>
        <v>37514.18</v>
      </c>
      <c r="N77" s="19">
        <f t="shared" si="378"/>
        <v>576500</v>
      </c>
      <c r="O77" s="18">
        <f t="shared" si="378"/>
        <v>26498.18</v>
      </c>
      <c r="P77" s="20">
        <f t="shared" si="7"/>
        <v>11470744</v>
      </c>
      <c r="Q77" s="21">
        <f t="shared" si="8"/>
        <v>64012.36</v>
      </c>
      <c r="R77" s="23">
        <v>7670132.0</v>
      </c>
      <c r="S77" s="70">
        <v>26873.77</v>
      </c>
      <c r="T77" s="24">
        <f t="shared" ref="T77:U77" si="379">R77-L77</f>
        <v>-3224112</v>
      </c>
      <c r="U77" s="25">
        <f t="shared" si="379"/>
        <v>-10640.41</v>
      </c>
      <c r="V77" s="23">
        <v>667200.0</v>
      </c>
      <c r="W77" s="70">
        <v>31637.16</v>
      </c>
      <c r="X77" s="24">
        <f t="shared" ref="X77:Y77" si="380">V77-N77</f>
        <v>90700</v>
      </c>
      <c r="Y77" s="25">
        <f t="shared" si="380"/>
        <v>5138.98</v>
      </c>
      <c r="Z77" s="26">
        <f t="shared" ref="Z77:AA77" si="381">SUM(T77+X77)</f>
        <v>-3133412</v>
      </c>
      <c r="AA77" s="27">
        <f t="shared" si="381"/>
        <v>-5501.43</v>
      </c>
      <c r="AB77" s="28">
        <f t="shared" ref="AB77:AC77" si="382">R77+V77</f>
        <v>8337332</v>
      </c>
      <c r="AC77" s="25">
        <f t="shared" si="382"/>
        <v>58510.93</v>
      </c>
      <c r="AD77" s="71" t="s">
        <v>123</v>
      </c>
    </row>
    <row r="78" ht="20.25" customHeight="1">
      <c r="A78" s="29" t="s">
        <v>74</v>
      </c>
      <c r="B78" s="29" t="s">
        <v>0</v>
      </c>
      <c r="C78" s="14">
        <v>760294.0</v>
      </c>
      <c r="D78" s="15">
        <v>3089.17</v>
      </c>
      <c r="E78" s="14">
        <v>43385.0</v>
      </c>
      <c r="F78" s="15">
        <v>1735.5</v>
      </c>
      <c r="G78" s="14">
        <v>760294.0</v>
      </c>
      <c r="H78" s="15">
        <v>3089.17</v>
      </c>
      <c r="I78" s="14">
        <v>43385.0</v>
      </c>
      <c r="J78" s="15">
        <v>1735.5</v>
      </c>
      <c r="K78" s="22"/>
      <c r="L78" s="19">
        <f t="shared" ref="L78:O78" si="383">SUM(C78+G78)</f>
        <v>1520588</v>
      </c>
      <c r="M78" s="18">
        <f t="shared" si="383"/>
        <v>6178.34</v>
      </c>
      <c r="N78" s="19">
        <f t="shared" si="383"/>
        <v>86770</v>
      </c>
      <c r="O78" s="18">
        <f t="shared" si="383"/>
        <v>3471</v>
      </c>
      <c r="P78" s="20">
        <f t="shared" si="7"/>
        <v>1607358</v>
      </c>
      <c r="Q78" s="21">
        <f t="shared" si="8"/>
        <v>9649.34</v>
      </c>
      <c r="R78" s="23">
        <v>953846.0</v>
      </c>
      <c r="S78" s="70">
        <v>3886.88</v>
      </c>
      <c r="T78" s="24">
        <f t="shared" ref="T78:U78" si="384">R78-L78</f>
        <v>-566742</v>
      </c>
      <c r="U78" s="25">
        <f t="shared" si="384"/>
        <v>-2291.46</v>
      </c>
      <c r="V78" s="23">
        <v>133377.0</v>
      </c>
      <c r="W78" s="70">
        <v>5998.17</v>
      </c>
      <c r="X78" s="24">
        <f t="shared" ref="X78:Y78" si="385">V78-N78</f>
        <v>46607</v>
      </c>
      <c r="Y78" s="25">
        <f t="shared" si="385"/>
        <v>2527.17</v>
      </c>
      <c r="Z78" s="26">
        <f t="shared" ref="Z78:AA78" si="386">SUM(T78+X78)</f>
        <v>-520135</v>
      </c>
      <c r="AA78" s="27">
        <f t="shared" si="386"/>
        <v>235.71</v>
      </c>
      <c r="AB78" s="28">
        <f t="shared" ref="AB78:AC78" si="387">R78+V78</f>
        <v>1087223</v>
      </c>
      <c r="AC78" s="25">
        <f t="shared" si="387"/>
        <v>9885.05</v>
      </c>
      <c r="AD78" s="71" t="s">
        <v>123</v>
      </c>
    </row>
    <row r="79" ht="20.25" hidden="1" customHeight="1">
      <c r="A79" s="29" t="s">
        <v>74</v>
      </c>
      <c r="B79" s="29" t="s">
        <v>40</v>
      </c>
      <c r="C79" s="14">
        <v>380151.0</v>
      </c>
      <c r="D79" s="15">
        <v>1293.94</v>
      </c>
      <c r="E79" s="14">
        <v>21694.0</v>
      </c>
      <c r="F79" s="15">
        <v>777.43</v>
      </c>
      <c r="G79" s="34">
        <v>380151.0</v>
      </c>
      <c r="H79" s="35">
        <v>1293.94</v>
      </c>
      <c r="I79" s="34">
        <v>21694.0</v>
      </c>
      <c r="J79" s="35">
        <v>777.43</v>
      </c>
      <c r="K79" s="22"/>
      <c r="L79" s="19">
        <f t="shared" ref="L79:O79" si="388">SUM(C79+G79)</f>
        <v>760302</v>
      </c>
      <c r="M79" s="18">
        <f t="shared" si="388"/>
        <v>2587.88</v>
      </c>
      <c r="N79" s="19">
        <f t="shared" si="388"/>
        <v>43388</v>
      </c>
      <c r="O79" s="18">
        <f t="shared" si="388"/>
        <v>1554.86</v>
      </c>
      <c r="P79" s="20">
        <f t="shared" si="7"/>
        <v>803690</v>
      </c>
      <c r="Q79" s="21">
        <f t="shared" si="8"/>
        <v>4142.74</v>
      </c>
      <c r="R79" s="23">
        <v>953846.0</v>
      </c>
      <c r="S79" s="70">
        <v>3351.73</v>
      </c>
      <c r="T79" s="24">
        <f t="shared" ref="T79:U79" si="389">R79-L79</f>
        <v>193544</v>
      </c>
      <c r="U79" s="25">
        <f t="shared" si="389"/>
        <v>763.85</v>
      </c>
      <c r="V79" s="23">
        <v>133377.0</v>
      </c>
      <c r="W79" s="70">
        <v>5204.05</v>
      </c>
      <c r="X79" s="24">
        <f t="shared" ref="X79:Y79" si="390">V79-N79</f>
        <v>89989</v>
      </c>
      <c r="Y79" s="25">
        <f t="shared" si="390"/>
        <v>3649.19</v>
      </c>
      <c r="Z79" s="26">
        <f t="shared" ref="Z79:AA79" si="391">SUM(T79+X79)</f>
        <v>283533</v>
      </c>
      <c r="AA79" s="27">
        <f t="shared" si="391"/>
        <v>4413.04</v>
      </c>
      <c r="AB79" s="28">
        <f t="shared" ref="AB79:AC79" si="392">R79+V79</f>
        <v>1087223</v>
      </c>
      <c r="AC79" s="25">
        <f t="shared" si="392"/>
        <v>8555.78</v>
      </c>
      <c r="AD79" s="71" t="s">
        <v>123</v>
      </c>
    </row>
    <row r="80" ht="20.25" customHeight="1">
      <c r="A80" s="13" t="s">
        <v>147</v>
      </c>
      <c r="B80" s="29" t="s">
        <v>0</v>
      </c>
      <c r="C80" s="14">
        <v>3038876.0</v>
      </c>
      <c r="D80" s="15">
        <v>12208.72</v>
      </c>
      <c r="E80" s="14">
        <v>574434.0</v>
      </c>
      <c r="F80" s="15">
        <v>32545.34</v>
      </c>
      <c r="G80" s="14">
        <v>3038876.0</v>
      </c>
      <c r="H80" s="15">
        <v>12208.72</v>
      </c>
      <c r="I80" s="14">
        <v>574434.0</v>
      </c>
      <c r="J80" s="15">
        <v>32545.34</v>
      </c>
      <c r="K80" s="22"/>
      <c r="L80" s="19">
        <f t="shared" ref="L80:O80" si="393">SUM(C80+G80)</f>
        <v>6077752</v>
      </c>
      <c r="M80" s="18">
        <f t="shared" si="393"/>
        <v>24417.44</v>
      </c>
      <c r="N80" s="19">
        <f t="shared" si="393"/>
        <v>1148868</v>
      </c>
      <c r="O80" s="18">
        <f t="shared" si="393"/>
        <v>65090.68</v>
      </c>
      <c r="P80" s="20">
        <f t="shared" si="7"/>
        <v>7226620</v>
      </c>
      <c r="Q80" s="21">
        <f t="shared" si="8"/>
        <v>89508.12</v>
      </c>
      <c r="R80" s="23">
        <v>3257181.0</v>
      </c>
      <c r="S80" s="70">
        <v>13193.35</v>
      </c>
      <c r="T80" s="24">
        <f t="shared" ref="T80:U80" si="394">R80-L80</f>
        <v>-2820571</v>
      </c>
      <c r="U80" s="25">
        <f t="shared" si="394"/>
        <v>-11224.09</v>
      </c>
      <c r="V80" s="23">
        <v>823023.0</v>
      </c>
      <c r="W80" s="70">
        <v>46427.1</v>
      </c>
      <c r="X80" s="24">
        <f t="shared" ref="X80:Y80" si="395">V80-N80</f>
        <v>-325845</v>
      </c>
      <c r="Y80" s="25">
        <f t="shared" si="395"/>
        <v>-18663.58</v>
      </c>
      <c r="Z80" s="26">
        <f t="shared" ref="Z80:AA80" si="396">SUM(T80+X80)</f>
        <v>-3146416</v>
      </c>
      <c r="AA80" s="27">
        <f t="shared" si="396"/>
        <v>-29887.67</v>
      </c>
      <c r="AB80" s="28">
        <f t="shared" ref="AB80:AC80" si="397">R80+V80</f>
        <v>4080204</v>
      </c>
      <c r="AC80" s="25">
        <f t="shared" si="397"/>
        <v>59620.45</v>
      </c>
      <c r="AD80" s="71" t="s">
        <v>123</v>
      </c>
    </row>
    <row r="81" ht="20.25" hidden="1" customHeight="1">
      <c r="A81" s="13" t="s">
        <v>147</v>
      </c>
      <c r="B81" s="29" t="s">
        <v>40</v>
      </c>
      <c r="C81" s="14">
        <v>1519435.0</v>
      </c>
      <c r="D81" s="15">
        <v>5850.2</v>
      </c>
      <c r="E81" s="39">
        <v>287219.0</v>
      </c>
      <c r="F81" s="15">
        <v>14075.16</v>
      </c>
      <c r="G81" s="34">
        <v>1519435.0</v>
      </c>
      <c r="H81" s="35">
        <v>5850.2</v>
      </c>
      <c r="I81" s="34">
        <v>287219.0</v>
      </c>
      <c r="J81" s="35">
        <v>14075.16</v>
      </c>
      <c r="K81" s="22"/>
      <c r="L81" s="19">
        <f t="shared" ref="L81:O81" si="398">SUM(C81+G81)</f>
        <v>3038870</v>
      </c>
      <c r="M81" s="18">
        <f t="shared" si="398"/>
        <v>11700.4</v>
      </c>
      <c r="N81" s="19">
        <f t="shared" si="398"/>
        <v>574438</v>
      </c>
      <c r="O81" s="18">
        <f t="shared" si="398"/>
        <v>28150.32</v>
      </c>
      <c r="P81" s="20">
        <f t="shared" si="7"/>
        <v>3613308</v>
      </c>
      <c r="Q81" s="21">
        <f t="shared" si="8"/>
        <v>39850.72</v>
      </c>
      <c r="R81" s="23">
        <v>3257181.0</v>
      </c>
      <c r="S81" s="70">
        <v>12556.83</v>
      </c>
      <c r="T81" s="24">
        <f t="shared" ref="T81:U81" si="399">R81-L81</f>
        <v>218311</v>
      </c>
      <c r="U81" s="25">
        <f t="shared" si="399"/>
        <v>856.43</v>
      </c>
      <c r="V81" s="23">
        <v>823023.0</v>
      </c>
      <c r="W81" s="70">
        <v>40366.94</v>
      </c>
      <c r="X81" s="24">
        <f t="shared" ref="X81:Y81" si="400">V81-N81</f>
        <v>248585</v>
      </c>
      <c r="Y81" s="25">
        <f t="shared" si="400"/>
        <v>12216.62</v>
      </c>
      <c r="Z81" s="26">
        <f t="shared" ref="Z81:AA81" si="401">SUM(T81+X81)</f>
        <v>466896</v>
      </c>
      <c r="AA81" s="27">
        <f t="shared" si="401"/>
        <v>13073.05</v>
      </c>
      <c r="AB81" s="28">
        <f t="shared" ref="AB81:AC81" si="402">R81+V81</f>
        <v>4080204</v>
      </c>
      <c r="AC81" s="25">
        <f t="shared" si="402"/>
        <v>52923.77</v>
      </c>
      <c r="AD81" s="71" t="s">
        <v>123</v>
      </c>
    </row>
    <row r="82" ht="20.25" customHeight="1">
      <c r="A82" s="29" t="s">
        <v>76</v>
      </c>
      <c r="B82" s="29" t="s">
        <v>0</v>
      </c>
      <c r="C82" s="39">
        <v>5824997.0</v>
      </c>
      <c r="D82" s="15">
        <v>22528.05</v>
      </c>
      <c r="E82" s="14">
        <v>147462.0</v>
      </c>
      <c r="F82" s="15">
        <v>8526.73</v>
      </c>
      <c r="G82" s="34">
        <v>5824997.0</v>
      </c>
      <c r="H82" s="35">
        <v>22528.05</v>
      </c>
      <c r="I82" s="34">
        <v>147462.0</v>
      </c>
      <c r="J82" s="35">
        <v>8526.73</v>
      </c>
      <c r="K82" s="22"/>
      <c r="L82" s="19">
        <f t="shared" ref="L82:O82" si="403">SUM(C82+G82)</f>
        <v>11649994</v>
      </c>
      <c r="M82" s="18">
        <f t="shared" si="403"/>
        <v>45056.1</v>
      </c>
      <c r="N82" s="19">
        <f t="shared" si="403"/>
        <v>294924</v>
      </c>
      <c r="O82" s="18">
        <f t="shared" si="403"/>
        <v>17053.46</v>
      </c>
      <c r="P82" s="20">
        <f t="shared" si="7"/>
        <v>11944918</v>
      </c>
      <c r="Q82" s="21">
        <f t="shared" si="8"/>
        <v>62109.56</v>
      </c>
      <c r="R82" s="23">
        <v>6075536.0</v>
      </c>
      <c r="S82" s="70">
        <v>23651.21</v>
      </c>
      <c r="T82" s="24">
        <f t="shared" ref="T82:U82" si="404">R82-L82</f>
        <v>-5574458</v>
      </c>
      <c r="U82" s="25">
        <f t="shared" si="404"/>
        <v>-21404.89</v>
      </c>
      <c r="V82" s="23">
        <v>163886.0</v>
      </c>
      <c r="W82" s="70">
        <v>9528.75</v>
      </c>
      <c r="X82" s="24">
        <f t="shared" ref="X82:Y82" si="405">V82-N82</f>
        <v>-131038</v>
      </c>
      <c r="Y82" s="25">
        <f t="shared" si="405"/>
        <v>-7524.71</v>
      </c>
      <c r="Z82" s="26">
        <f t="shared" ref="Z82:AA82" si="406">SUM(T82+X82)</f>
        <v>-5705496</v>
      </c>
      <c r="AA82" s="27">
        <f t="shared" si="406"/>
        <v>-28929.6</v>
      </c>
      <c r="AB82" s="28">
        <f t="shared" ref="AB82:AC82" si="407">R82+V82</f>
        <v>6239422</v>
      </c>
      <c r="AC82" s="25">
        <f t="shared" si="407"/>
        <v>33179.96</v>
      </c>
      <c r="AD82" s="71" t="s">
        <v>123</v>
      </c>
    </row>
    <row r="83" ht="20.25" hidden="1" customHeight="1">
      <c r="A83" s="29" t="s">
        <v>76</v>
      </c>
      <c r="B83" s="29" t="s">
        <v>40</v>
      </c>
      <c r="C83" s="14">
        <v>2912490.0</v>
      </c>
      <c r="D83" s="15">
        <v>10629.14</v>
      </c>
      <c r="E83" s="14">
        <v>73734.0</v>
      </c>
      <c r="F83" s="15">
        <v>3489.83</v>
      </c>
      <c r="G83" s="34">
        <v>2912490.0</v>
      </c>
      <c r="H83" s="35">
        <v>10629.14</v>
      </c>
      <c r="I83" s="34">
        <v>73734.0</v>
      </c>
      <c r="J83" s="35">
        <v>3489.83</v>
      </c>
      <c r="K83" s="22"/>
      <c r="L83" s="19">
        <f t="shared" ref="L83:O83" si="408">SUM(C83+G83)</f>
        <v>5824980</v>
      </c>
      <c r="M83" s="18">
        <f t="shared" si="408"/>
        <v>21258.28</v>
      </c>
      <c r="N83" s="19">
        <f t="shared" si="408"/>
        <v>147468</v>
      </c>
      <c r="O83" s="18">
        <f t="shared" si="408"/>
        <v>6979.66</v>
      </c>
      <c r="P83" s="20">
        <f t="shared" si="7"/>
        <v>5972448</v>
      </c>
      <c r="Q83" s="21">
        <f t="shared" si="8"/>
        <v>28237.94</v>
      </c>
      <c r="R83" s="23">
        <v>6075536.0</v>
      </c>
      <c r="S83" s="70">
        <v>22233.45</v>
      </c>
      <c r="T83" s="24">
        <f t="shared" ref="T83:U83" si="409">R83-L83</f>
        <v>250556</v>
      </c>
      <c r="U83" s="25">
        <f t="shared" si="409"/>
        <v>975.17</v>
      </c>
      <c r="V83" s="23">
        <v>163886.0</v>
      </c>
      <c r="W83" s="70">
        <v>7756.72</v>
      </c>
      <c r="X83" s="24">
        <f t="shared" ref="X83:Y83" si="410">V83-N83</f>
        <v>16418</v>
      </c>
      <c r="Y83" s="25">
        <f t="shared" si="410"/>
        <v>777.06</v>
      </c>
      <c r="Z83" s="26">
        <f t="shared" ref="Z83:AA83" si="411">SUM(T83+X83)</f>
        <v>266974</v>
      </c>
      <c r="AA83" s="27">
        <f t="shared" si="411"/>
        <v>1752.23</v>
      </c>
      <c r="AB83" s="28">
        <f t="shared" ref="AB83:AC83" si="412">R83+V83</f>
        <v>6239422</v>
      </c>
      <c r="AC83" s="25">
        <f t="shared" si="412"/>
        <v>29990.17</v>
      </c>
      <c r="AD83" s="71" t="s">
        <v>123</v>
      </c>
    </row>
    <row r="84" ht="20.25" customHeight="1">
      <c r="A84" s="13" t="s">
        <v>148</v>
      </c>
      <c r="B84" s="29" t="s">
        <v>0</v>
      </c>
      <c r="C84" s="14">
        <v>5200218.0</v>
      </c>
      <c r="D84" s="15">
        <v>18185.05</v>
      </c>
      <c r="E84" s="14">
        <v>641952.0</v>
      </c>
      <c r="F84" s="15">
        <v>33155.48</v>
      </c>
      <c r="G84" s="34">
        <v>5200218.0</v>
      </c>
      <c r="H84" s="35">
        <v>18185.05</v>
      </c>
      <c r="I84" s="34">
        <v>641952.0</v>
      </c>
      <c r="J84" s="35">
        <v>33155.48</v>
      </c>
      <c r="K84" s="22"/>
      <c r="L84" s="19">
        <f t="shared" ref="L84:O84" si="413">SUM(C84+G84)</f>
        <v>10400436</v>
      </c>
      <c r="M84" s="18">
        <f t="shared" si="413"/>
        <v>36370.1</v>
      </c>
      <c r="N84" s="19">
        <f t="shared" si="413"/>
        <v>1283904</v>
      </c>
      <c r="O84" s="18">
        <f t="shared" si="413"/>
        <v>66310.96</v>
      </c>
      <c r="P84" s="20">
        <f t="shared" si="7"/>
        <v>11684340</v>
      </c>
      <c r="Q84" s="21">
        <f t="shared" si="8"/>
        <v>102681.06</v>
      </c>
      <c r="R84" s="23">
        <v>6104395.0</v>
      </c>
      <c r="S84" s="70">
        <v>21543.06</v>
      </c>
      <c r="T84" s="24">
        <f t="shared" ref="T84:U84" si="414">R84-L84</f>
        <v>-4296041</v>
      </c>
      <c r="U84" s="25">
        <f t="shared" si="414"/>
        <v>-14827.04</v>
      </c>
      <c r="V84" s="23">
        <v>1035500.0</v>
      </c>
      <c r="W84" s="70">
        <v>53440.37</v>
      </c>
      <c r="X84" s="24">
        <f t="shared" ref="X84:Y84" si="415">V84-N84</f>
        <v>-248404</v>
      </c>
      <c r="Y84" s="25">
        <f t="shared" si="415"/>
        <v>-12870.59</v>
      </c>
      <c r="Z84" s="26">
        <f t="shared" ref="Z84:AA84" si="416">SUM(T84+X84)</f>
        <v>-4544445</v>
      </c>
      <c r="AA84" s="27">
        <f t="shared" si="416"/>
        <v>-27697.63</v>
      </c>
      <c r="AB84" s="28">
        <f t="shared" ref="AB84:AC84" si="417">R84+V84</f>
        <v>7139895</v>
      </c>
      <c r="AC84" s="25">
        <f t="shared" si="417"/>
        <v>74983.43</v>
      </c>
      <c r="AD84" s="71" t="s">
        <v>123</v>
      </c>
    </row>
    <row r="85" ht="20.25" hidden="1" customHeight="1">
      <c r="A85" s="13" t="s">
        <v>148</v>
      </c>
      <c r="B85" s="29" t="s">
        <v>40</v>
      </c>
      <c r="C85" s="14">
        <v>2600109.0</v>
      </c>
      <c r="D85" s="15">
        <v>8951.12</v>
      </c>
      <c r="E85" s="14">
        <v>320975.0</v>
      </c>
      <c r="F85" s="15">
        <v>14842.54</v>
      </c>
      <c r="G85" s="34">
        <v>2600109.0</v>
      </c>
      <c r="H85" s="35">
        <v>8951.12</v>
      </c>
      <c r="I85" s="34">
        <v>320975.0</v>
      </c>
      <c r="J85" s="35">
        <v>14842.54</v>
      </c>
      <c r="K85" s="22"/>
      <c r="L85" s="19">
        <f t="shared" ref="L85:O85" si="418">SUM(C85+G85)</f>
        <v>5200218</v>
      </c>
      <c r="M85" s="18">
        <f t="shared" si="418"/>
        <v>17902.24</v>
      </c>
      <c r="N85" s="19">
        <f t="shared" si="418"/>
        <v>641950</v>
      </c>
      <c r="O85" s="18">
        <f t="shared" si="418"/>
        <v>29685.08</v>
      </c>
      <c r="P85" s="20">
        <f t="shared" si="7"/>
        <v>5842168</v>
      </c>
      <c r="Q85" s="21">
        <f t="shared" si="8"/>
        <v>47587.32</v>
      </c>
      <c r="R85" s="23">
        <v>6104395.0</v>
      </c>
      <c r="S85" s="70">
        <v>21132.19</v>
      </c>
      <c r="T85" s="24">
        <f t="shared" ref="T85:U85" si="419">R85-L85</f>
        <v>904177</v>
      </c>
      <c r="U85" s="25">
        <f t="shared" si="419"/>
        <v>3229.95</v>
      </c>
      <c r="V85" s="23">
        <v>1035500.0</v>
      </c>
      <c r="W85" s="70">
        <v>47873.83</v>
      </c>
      <c r="X85" s="24">
        <f t="shared" ref="X85:Y85" si="420">V85-N85</f>
        <v>393550</v>
      </c>
      <c r="Y85" s="25">
        <f t="shared" si="420"/>
        <v>18188.75</v>
      </c>
      <c r="Z85" s="26">
        <f t="shared" ref="Z85:AA85" si="421">SUM(T85+X85)</f>
        <v>1297727</v>
      </c>
      <c r="AA85" s="27">
        <f t="shared" si="421"/>
        <v>21418.7</v>
      </c>
      <c r="AB85" s="28">
        <f t="shared" ref="AB85:AC85" si="422">R85+V85</f>
        <v>7139895</v>
      </c>
      <c r="AC85" s="25">
        <f t="shared" si="422"/>
        <v>69006.02</v>
      </c>
      <c r="AD85" s="71" t="s">
        <v>123</v>
      </c>
    </row>
    <row r="86" ht="20.25" customHeight="1">
      <c r="A86" s="29" t="s">
        <v>81</v>
      </c>
      <c r="B86" s="29" t="s">
        <v>0</v>
      </c>
      <c r="C86" s="14">
        <v>1352393.0</v>
      </c>
      <c r="D86" s="15">
        <v>4777.13</v>
      </c>
      <c r="E86" s="14">
        <v>76226.0</v>
      </c>
      <c r="F86" s="15">
        <v>4043.27</v>
      </c>
      <c r="G86" s="14">
        <v>1352393.0</v>
      </c>
      <c r="H86" s="15">
        <v>4777.13</v>
      </c>
      <c r="I86" s="14">
        <v>76226.0</v>
      </c>
      <c r="J86" s="15">
        <v>4043.27</v>
      </c>
      <c r="K86" s="22"/>
      <c r="L86" s="19">
        <f t="shared" ref="L86:O86" si="423">SUM(C86+G86)</f>
        <v>2704786</v>
      </c>
      <c r="M86" s="18">
        <f t="shared" si="423"/>
        <v>9554.26</v>
      </c>
      <c r="N86" s="19">
        <f t="shared" si="423"/>
        <v>152452</v>
      </c>
      <c r="O86" s="18">
        <f t="shared" si="423"/>
        <v>8086.54</v>
      </c>
      <c r="P86" s="20">
        <f t="shared" si="7"/>
        <v>2857238</v>
      </c>
      <c r="Q86" s="21">
        <f t="shared" si="8"/>
        <v>17640.8</v>
      </c>
      <c r="R86" s="23">
        <v>1611451.0</v>
      </c>
      <c r="S86" s="70">
        <v>5738.23</v>
      </c>
      <c r="T86" s="24">
        <f t="shared" ref="T86:U86" si="424">R86-L86</f>
        <v>-1093335</v>
      </c>
      <c r="U86" s="25">
        <f t="shared" si="424"/>
        <v>-3816.03</v>
      </c>
      <c r="V86" s="23">
        <v>107196.0</v>
      </c>
      <c r="W86" s="70">
        <v>5672.62</v>
      </c>
      <c r="X86" s="24">
        <f t="shared" ref="X86:Y86" si="425">V86-N86</f>
        <v>-45256</v>
      </c>
      <c r="Y86" s="25">
        <f t="shared" si="425"/>
        <v>-2413.92</v>
      </c>
      <c r="Z86" s="26">
        <f t="shared" ref="Z86:AA86" si="426">SUM(T86+X86)</f>
        <v>-1138591</v>
      </c>
      <c r="AA86" s="27">
        <f t="shared" si="426"/>
        <v>-6229.95</v>
      </c>
      <c r="AB86" s="28">
        <f t="shared" ref="AB86:AC86" si="427">R86+V86</f>
        <v>1718647</v>
      </c>
      <c r="AC86" s="25">
        <f t="shared" si="427"/>
        <v>11410.85</v>
      </c>
      <c r="AD86" s="71" t="s">
        <v>123</v>
      </c>
    </row>
    <row r="87" ht="20.25" hidden="1" customHeight="1">
      <c r="A87" s="29" t="s">
        <v>81</v>
      </c>
      <c r="B87" s="29" t="s">
        <v>40</v>
      </c>
      <c r="C87" s="14">
        <v>676199.0</v>
      </c>
      <c r="D87" s="15">
        <v>2342.49</v>
      </c>
      <c r="E87" s="14">
        <v>38113.0</v>
      </c>
      <c r="F87" s="15">
        <v>1803.89</v>
      </c>
      <c r="G87" s="14">
        <v>676199.0</v>
      </c>
      <c r="H87" s="15">
        <v>2342.49</v>
      </c>
      <c r="I87" s="14">
        <v>38113.0</v>
      </c>
      <c r="J87" s="15">
        <v>1803.89</v>
      </c>
      <c r="K87" s="22"/>
      <c r="L87" s="19">
        <f t="shared" ref="L87:O87" si="428">SUM(C87+G87)</f>
        <v>1352398</v>
      </c>
      <c r="M87" s="18">
        <f t="shared" si="428"/>
        <v>4684.98</v>
      </c>
      <c r="N87" s="19">
        <f t="shared" si="428"/>
        <v>76226</v>
      </c>
      <c r="O87" s="18">
        <f t="shared" si="428"/>
        <v>3607.78</v>
      </c>
      <c r="P87" s="20">
        <f t="shared" si="7"/>
        <v>1428624</v>
      </c>
      <c r="Q87" s="21">
        <f t="shared" si="8"/>
        <v>8292.76</v>
      </c>
      <c r="R87" s="23">
        <v>1611451.0</v>
      </c>
      <c r="S87" s="70">
        <v>5609.28</v>
      </c>
      <c r="T87" s="24">
        <f t="shared" ref="T87:U87" si="429">R87-L87</f>
        <v>259053</v>
      </c>
      <c r="U87" s="25">
        <f t="shared" si="429"/>
        <v>924.3</v>
      </c>
      <c r="V87" s="23">
        <v>107196.0</v>
      </c>
      <c r="W87" s="70">
        <v>5073.59</v>
      </c>
      <c r="X87" s="24">
        <f t="shared" ref="X87:Y87" si="430">V87-N87</f>
        <v>30970</v>
      </c>
      <c r="Y87" s="25">
        <f t="shared" si="430"/>
        <v>1465.81</v>
      </c>
      <c r="Z87" s="26">
        <f t="shared" ref="Z87:AA87" si="431">SUM(T87+X87)</f>
        <v>290023</v>
      </c>
      <c r="AA87" s="27">
        <f t="shared" si="431"/>
        <v>2390.11</v>
      </c>
      <c r="AB87" s="28">
        <f t="shared" ref="AB87:AC87" si="432">R87+V87</f>
        <v>1718647</v>
      </c>
      <c r="AC87" s="25">
        <f t="shared" si="432"/>
        <v>10682.87</v>
      </c>
      <c r="AD87" s="71" t="s">
        <v>123</v>
      </c>
    </row>
    <row r="88" ht="20.25" customHeight="1">
      <c r="A88" s="13" t="s">
        <v>82</v>
      </c>
      <c r="B88" s="13" t="s">
        <v>0</v>
      </c>
      <c r="C88" s="14">
        <v>1201799.0</v>
      </c>
      <c r="D88" s="15">
        <v>5257.85</v>
      </c>
      <c r="E88" s="40">
        <v>112745.0</v>
      </c>
      <c r="F88" s="15">
        <v>5614.3</v>
      </c>
      <c r="G88" s="14">
        <v>1201799.0</v>
      </c>
      <c r="H88" s="15">
        <v>5257.85</v>
      </c>
      <c r="I88" s="14">
        <v>112745.0</v>
      </c>
      <c r="J88" s="15">
        <v>5614.3</v>
      </c>
      <c r="K88" s="22"/>
      <c r="L88" s="19">
        <f t="shared" ref="L88:O88" si="433">SUM(C88+G88)</f>
        <v>2403598</v>
      </c>
      <c r="M88" s="18">
        <f t="shared" si="433"/>
        <v>10515.7</v>
      </c>
      <c r="N88" s="19">
        <f t="shared" si="433"/>
        <v>225490</v>
      </c>
      <c r="O88" s="18">
        <f t="shared" si="433"/>
        <v>11228.6</v>
      </c>
      <c r="P88" s="20">
        <f t="shared" si="7"/>
        <v>2629088</v>
      </c>
      <c r="Q88" s="21">
        <f t="shared" si="8"/>
        <v>21744.3</v>
      </c>
      <c r="R88" s="23">
        <v>973865.0</v>
      </c>
      <c r="S88" s="70">
        <v>4237.24</v>
      </c>
      <c r="T88" s="24">
        <f t="shared" ref="T88:U88" si="434">R88-L88</f>
        <v>-1429733</v>
      </c>
      <c r="U88" s="25">
        <f t="shared" si="434"/>
        <v>-6278.46</v>
      </c>
      <c r="V88" s="23">
        <v>90342.0</v>
      </c>
      <c r="W88" s="70">
        <v>4730.77</v>
      </c>
      <c r="X88" s="24">
        <f t="shared" ref="X88:Y88" si="435">V88-N88</f>
        <v>-135148</v>
      </c>
      <c r="Y88" s="25">
        <f t="shared" si="435"/>
        <v>-6497.83</v>
      </c>
      <c r="Z88" s="26">
        <f t="shared" ref="Z88:AA88" si="436">SUM(T88+X88)</f>
        <v>-1564881</v>
      </c>
      <c r="AA88" s="27">
        <f t="shared" si="436"/>
        <v>-12776.29</v>
      </c>
      <c r="AB88" s="28">
        <f t="shared" ref="AB88:AC88" si="437">R88+V88</f>
        <v>1064207</v>
      </c>
      <c r="AC88" s="25">
        <f t="shared" si="437"/>
        <v>8968.01</v>
      </c>
      <c r="AD88" s="71" t="s">
        <v>123</v>
      </c>
    </row>
    <row r="89" ht="20.25" hidden="1" customHeight="1">
      <c r="A89" s="13" t="s">
        <v>82</v>
      </c>
      <c r="B89" s="13" t="s">
        <v>34</v>
      </c>
      <c r="C89" s="14">
        <v>901359.0</v>
      </c>
      <c r="D89" s="15">
        <v>3770.94</v>
      </c>
      <c r="E89" s="40">
        <v>84562.0</v>
      </c>
      <c r="F89" s="15">
        <v>3610.77</v>
      </c>
      <c r="G89" s="14">
        <v>901359.0</v>
      </c>
      <c r="H89" s="15">
        <v>3770.94</v>
      </c>
      <c r="I89" s="14">
        <v>84562.0</v>
      </c>
      <c r="J89" s="15">
        <v>3610.77</v>
      </c>
      <c r="K89" s="22"/>
      <c r="L89" s="19">
        <f t="shared" ref="L89:O89" si="438">SUM(C89+G89)</f>
        <v>1802718</v>
      </c>
      <c r="M89" s="18">
        <f t="shared" si="438"/>
        <v>7541.88</v>
      </c>
      <c r="N89" s="19">
        <f t="shared" si="438"/>
        <v>169124</v>
      </c>
      <c r="O89" s="18">
        <f t="shared" si="438"/>
        <v>7221.54</v>
      </c>
      <c r="P89" s="20">
        <f t="shared" si="7"/>
        <v>1971842</v>
      </c>
      <c r="Q89" s="21">
        <f t="shared" si="8"/>
        <v>14763.42</v>
      </c>
      <c r="R89" s="23">
        <v>973865.0</v>
      </c>
      <c r="S89" s="70">
        <v>4062.73</v>
      </c>
      <c r="T89" s="24">
        <f t="shared" ref="T89:U89" si="439">R89-L89</f>
        <v>-828853</v>
      </c>
      <c r="U89" s="25">
        <f t="shared" si="439"/>
        <v>-3479.15</v>
      </c>
      <c r="V89" s="23">
        <v>90342.0</v>
      </c>
      <c r="W89" s="70">
        <v>4024.92</v>
      </c>
      <c r="X89" s="24">
        <f t="shared" ref="X89:Y89" si="440">V89-N89</f>
        <v>-78782</v>
      </c>
      <c r="Y89" s="25">
        <f t="shared" si="440"/>
        <v>-3196.62</v>
      </c>
      <c r="Z89" s="26">
        <f t="shared" ref="Z89:AA89" si="441">SUM(T89+X89)</f>
        <v>-907635</v>
      </c>
      <c r="AA89" s="27">
        <f t="shared" si="441"/>
        <v>-6675.77</v>
      </c>
      <c r="AB89" s="28">
        <f t="shared" ref="AB89:AC89" si="442">R89+V89</f>
        <v>1064207</v>
      </c>
      <c r="AC89" s="25">
        <f t="shared" si="442"/>
        <v>8087.65</v>
      </c>
      <c r="AD89" s="71" t="s">
        <v>123</v>
      </c>
    </row>
    <row r="90" ht="20.25" customHeight="1">
      <c r="A90" s="13" t="s">
        <v>149</v>
      </c>
      <c r="B90" s="29" t="s">
        <v>0</v>
      </c>
      <c r="C90" s="14">
        <v>0.0</v>
      </c>
      <c r="D90" s="15">
        <v>0.0</v>
      </c>
      <c r="E90" s="40">
        <v>0.0</v>
      </c>
      <c r="F90" s="15">
        <v>0.0</v>
      </c>
      <c r="G90" s="14">
        <v>0.0</v>
      </c>
      <c r="H90" s="15">
        <v>0.0</v>
      </c>
      <c r="I90" s="14">
        <v>0.0</v>
      </c>
      <c r="J90" s="15">
        <v>0.0</v>
      </c>
      <c r="K90" s="22"/>
      <c r="L90" s="77">
        <v>0.0</v>
      </c>
      <c r="M90" s="18">
        <f t="shared" ref="M90:O90" si="443">SUM(D90+H90)</f>
        <v>0</v>
      </c>
      <c r="N90" s="19">
        <f t="shared" si="443"/>
        <v>0</v>
      </c>
      <c r="O90" s="18">
        <f t="shared" si="443"/>
        <v>0</v>
      </c>
      <c r="P90" s="20">
        <f t="shared" si="7"/>
        <v>0</v>
      </c>
      <c r="Q90" s="21">
        <f t="shared" si="8"/>
        <v>0</v>
      </c>
      <c r="R90" s="23">
        <v>32604.0</v>
      </c>
      <c r="S90" s="70">
        <v>176.95</v>
      </c>
      <c r="T90" s="24">
        <f t="shared" ref="T90:U90" si="444">R90-L90</f>
        <v>32604</v>
      </c>
      <c r="U90" s="25">
        <f t="shared" si="444"/>
        <v>176.95</v>
      </c>
      <c r="V90" s="23">
        <v>1428.0</v>
      </c>
      <c r="W90" s="70">
        <v>77.58</v>
      </c>
      <c r="X90" s="24">
        <f t="shared" ref="X90:Y90" si="445">V90-N90</f>
        <v>1428</v>
      </c>
      <c r="Y90" s="25">
        <f t="shared" si="445"/>
        <v>77.58</v>
      </c>
      <c r="Z90" s="26">
        <f t="shared" ref="Z90:AA90" si="446">SUM(T90+X90)</f>
        <v>34032</v>
      </c>
      <c r="AA90" s="27">
        <f t="shared" si="446"/>
        <v>254.53</v>
      </c>
      <c r="AB90" s="28">
        <f t="shared" ref="AB90:AC90" si="447">R90+V90</f>
        <v>34032</v>
      </c>
      <c r="AC90" s="25">
        <f t="shared" si="447"/>
        <v>254.53</v>
      </c>
      <c r="AD90" s="71" t="s">
        <v>125</v>
      </c>
    </row>
    <row r="91" ht="20.25" hidden="1" customHeight="1">
      <c r="A91" s="23" t="s">
        <v>149</v>
      </c>
      <c r="B91" s="41" t="s">
        <v>51</v>
      </c>
      <c r="C91" s="40">
        <v>0.0</v>
      </c>
      <c r="D91" s="43">
        <v>0.0</v>
      </c>
      <c r="E91" s="14">
        <v>0.0</v>
      </c>
      <c r="F91" s="43">
        <v>0.0</v>
      </c>
      <c r="G91" s="14">
        <v>0.0</v>
      </c>
      <c r="H91" s="15">
        <v>0.0</v>
      </c>
      <c r="I91" s="14">
        <v>0.0</v>
      </c>
      <c r="J91" s="15">
        <v>0.0</v>
      </c>
      <c r="K91" s="22"/>
      <c r="L91" s="19">
        <f t="shared" ref="L91:O91" si="448">SUM(C91+G91)</f>
        <v>0</v>
      </c>
      <c r="M91" s="18">
        <f t="shared" si="448"/>
        <v>0</v>
      </c>
      <c r="N91" s="19">
        <f t="shared" si="448"/>
        <v>0</v>
      </c>
      <c r="O91" s="18">
        <f t="shared" si="448"/>
        <v>0</v>
      </c>
      <c r="P91" s="20">
        <f t="shared" si="7"/>
        <v>0</v>
      </c>
      <c r="Q91" s="21">
        <f t="shared" si="8"/>
        <v>0</v>
      </c>
      <c r="R91" s="23">
        <v>5368.0</v>
      </c>
      <c r="S91" s="70">
        <v>64.9</v>
      </c>
      <c r="T91" s="24">
        <f t="shared" ref="T91:U91" si="449">R91-L91</f>
        <v>5368</v>
      </c>
      <c r="U91" s="25">
        <f t="shared" si="449"/>
        <v>64.9</v>
      </c>
      <c r="V91" s="23">
        <v>0.0</v>
      </c>
      <c r="W91" s="70">
        <v>0.0</v>
      </c>
      <c r="X91" s="24">
        <f t="shared" ref="X91:Y91" si="450">V91-N91</f>
        <v>0</v>
      </c>
      <c r="Y91" s="25">
        <f t="shared" si="450"/>
        <v>0</v>
      </c>
      <c r="Z91" s="26">
        <f t="shared" ref="Z91:AA91" si="451">SUM(T91+X91)</f>
        <v>5368</v>
      </c>
      <c r="AA91" s="27">
        <f t="shared" si="451"/>
        <v>64.9</v>
      </c>
      <c r="AB91" s="28">
        <f t="shared" ref="AB91:AC91" si="452">R91+V91</f>
        <v>5368</v>
      </c>
      <c r="AC91" s="25">
        <f t="shared" si="452"/>
        <v>64.9</v>
      </c>
      <c r="AD91" s="71" t="s">
        <v>125</v>
      </c>
    </row>
    <row r="92" ht="20.25" hidden="1" customHeight="1">
      <c r="A92" s="13" t="s">
        <v>149</v>
      </c>
      <c r="B92" s="29" t="s">
        <v>40</v>
      </c>
      <c r="C92" s="14">
        <v>0.0</v>
      </c>
      <c r="D92" s="15">
        <v>0.0</v>
      </c>
      <c r="E92" s="14">
        <v>0.0</v>
      </c>
      <c r="F92" s="15">
        <v>0.0</v>
      </c>
      <c r="G92" s="14">
        <v>0.0</v>
      </c>
      <c r="H92" s="15">
        <v>0.0</v>
      </c>
      <c r="I92" s="14">
        <v>0.0</v>
      </c>
      <c r="J92" s="15">
        <v>0.0</v>
      </c>
      <c r="K92" s="22"/>
      <c r="L92" s="19">
        <f t="shared" ref="L92:O92" si="453">SUM(C92+G92)</f>
        <v>0</v>
      </c>
      <c r="M92" s="18">
        <f t="shared" si="453"/>
        <v>0</v>
      </c>
      <c r="N92" s="19">
        <f t="shared" si="453"/>
        <v>0</v>
      </c>
      <c r="O92" s="18">
        <f t="shared" si="453"/>
        <v>0</v>
      </c>
      <c r="P92" s="20">
        <f t="shared" si="7"/>
        <v>0</v>
      </c>
      <c r="Q92" s="21">
        <f t="shared" si="8"/>
        <v>0</v>
      </c>
      <c r="R92" s="23">
        <v>27236.0</v>
      </c>
      <c r="S92" s="70">
        <v>99.39</v>
      </c>
      <c r="T92" s="24">
        <f t="shared" ref="T92:U92" si="454">R92-L92</f>
        <v>27236</v>
      </c>
      <c r="U92" s="25">
        <f t="shared" si="454"/>
        <v>99.39</v>
      </c>
      <c r="V92" s="23">
        <v>1428.0</v>
      </c>
      <c r="W92" s="70">
        <v>69.9</v>
      </c>
      <c r="X92" s="24">
        <f t="shared" ref="X92:Y92" si="455">V92-N92</f>
        <v>1428</v>
      </c>
      <c r="Y92" s="25">
        <f t="shared" si="455"/>
        <v>69.9</v>
      </c>
      <c r="Z92" s="26">
        <f t="shared" ref="Z92:AA92" si="456">SUM(T92+X92)</f>
        <v>28664</v>
      </c>
      <c r="AA92" s="27">
        <f t="shared" si="456"/>
        <v>169.29</v>
      </c>
      <c r="AB92" s="28">
        <f t="shared" ref="AB92:AC92" si="457">R92+V92</f>
        <v>28664</v>
      </c>
      <c r="AC92" s="25">
        <f t="shared" si="457"/>
        <v>169.29</v>
      </c>
      <c r="AD92" s="71" t="s">
        <v>125</v>
      </c>
    </row>
    <row r="93" ht="20.25" customHeight="1">
      <c r="A93" s="13" t="s">
        <v>150</v>
      </c>
      <c r="B93" s="13" t="s">
        <v>0</v>
      </c>
      <c r="C93" s="14">
        <v>2044539.0</v>
      </c>
      <c r="D93" s="15">
        <v>7180.89</v>
      </c>
      <c r="E93" s="14">
        <v>91046.0</v>
      </c>
      <c r="F93" s="15">
        <v>4628.5</v>
      </c>
      <c r="G93" s="14">
        <v>2035288.0</v>
      </c>
      <c r="H93" s="15">
        <v>7124.18</v>
      </c>
      <c r="I93" s="14">
        <v>87605.0</v>
      </c>
      <c r="J93" s="15">
        <v>4434.94</v>
      </c>
      <c r="K93" s="22"/>
      <c r="L93" s="19">
        <f t="shared" ref="L93:O93" si="458">SUM(C93+G93)</f>
        <v>4079827</v>
      </c>
      <c r="M93" s="18">
        <f t="shared" si="458"/>
        <v>14305.07</v>
      </c>
      <c r="N93" s="19">
        <f t="shared" si="458"/>
        <v>178651</v>
      </c>
      <c r="O93" s="18">
        <f t="shared" si="458"/>
        <v>9063.44</v>
      </c>
      <c r="P93" s="20">
        <f t="shared" si="7"/>
        <v>4258478</v>
      </c>
      <c r="Q93" s="21">
        <f t="shared" si="8"/>
        <v>23368.51</v>
      </c>
      <c r="R93" s="23">
        <v>1732657.0</v>
      </c>
      <c r="S93" s="70">
        <v>6330.68</v>
      </c>
      <c r="T93" s="24">
        <f t="shared" ref="T93:U93" si="459">R93-L93</f>
        <v>-2347170</v>
      </c>
      <c r="U93" s="25">
        <f t="shared" si="459"/>
        <v>-7974.39</v>
      </c>
      <c r="V93" s="23">
        <v>90866.0</v>
      </c>
      <c r="W93" s="70">
        <v>4633.7</v>
      </c>
      <c r="X93" s="24">
        <f t="shared" ref="X93:Y93" si="460">V93-N93</f>
        <v>-87785</v>
      </c>
      <c r="Y93" s="25">
        <f t="shared" si="460"/>
        <v>-4429.74</v>
      </c>
      <c r="Z93" s="26">
        <f t="shared" ref="Z93:AA93" si="461">SUM(T93+X93)</f>
        <v>-2434955</v>
      </c>
      <c r="AA93" s="27">
        <f t="shared" si="461"/>
        <v>-12404.13</v>
      </c>
      <c r="AB93" s="28">
        <f t="shared" ref="AB93:AC93" si="462">R93+V93</f>
        <v>1823523</v>
      </c>
      <c r="AC93" s="25">
        <f t="shared" si="462"/>
        <v>10964.38</v>
      </c>
      <c r="AD93" s="71" t="s">
        <v>123</v>
      </c>
    </row>
    <row r="94" ht="20.25" hidden="1" customHeight="1">
      <c r="A94" s="13" t="s">
        <v>150</v>
      </c>
      <c r="B94" s="13" t="s">
        <v>40</v>
      </c>
      <c r="C94" s="14">
        <v>1022270.0</v>
      </c>
      <c r="D94" s="15">
        <v>3453.2</v>
      </c>
      <c r="E94" s="14">
        <v>45522.0</v>
      </c>
      <c r="F94" s="15">
        <v>1990.17</v>
      </c>
      <c r="G94" s="14">
        <v>1017644.0</v>
      </c>
      <c r="H94" s="15">
        <v>3430.53</v>
      </c>
      <c r="I94" s="14">
        <v>43801.0</v>
      </c>
      <c r="J94" s="15">
        <v>1912.73</v>
      </c>
      <c r="K94" s="22"/>
      <c r="L94" s="19">
        <f t="shared" ref="L94:O94" si="463">SUM(C94+G94)</f>
        <v>2039914</v>
      </c>
      <c r="M94" s="18">
        <f t="shared" si="463"/>
        <v>6883.73</v>
      </c>
      <c r="N94" s="19">
        <f t="shared" si="463"/>
        <v>89323</v>
      </c>
      <c r="O94" s="18">
        <f t="shared" si="463"/>
        <v>3902.9</v>
      </c>
      <c r="P94" s="20">
        <f t="shared" si="7"/>
        <v>2129237</v>
      </c>
      <c r="Q94" s="21">
        <f t="shared" si="8"/>
        <v>10786.63</v>
      </c>
      <c r="R94" s="23">
        <v>1732695.0</v>
      </c>
      <c r="S94" s="70">
        <v>5989.58</v>
      </c>
      <c r="T94" s="24">
        <f t="shared" ref="T94:U94" si="464">R94-L94</f>
        <v>-307219</v>
      </c>
      <c r="U94" s="25">
        <f t="shared" si="464"/>
        <v>-894.15</v>
      </c>
      <c r="V94" s="23">
        <v>91048.0</v>
      </c>
      <c r="W94" s="70">
        <v>4011.51</v>
      </c>
      <c r="X94" s="24">
        <f t="shared" ref="X94:Y94" si="465">V94-N94</f>
        <v>1725</v>
      </c>
      <c r="Y94" s="25">
        <f t="shared" si="465"/>
        <v>108.61</v>
      </c>
      <c r="Z94" s="26">
        <f t="shared" ref="Z94:AA94" si="466">SUM(T94+X94)</f>
        <v>-305494</v>
      </c>
      <c r="AA94" s="27">
        <f t="shared" si="466"/>
        <v>-785.54</v>
      </c>
      <c r="AB94" s="28">
        <f t="shared" ref="AB94:AC94" si="467">R94+V94</f>
        <v>1823743</v>
      </c>
      <c r="AC94" s="25">
        <f t="shared" si="467"/>
        <v>10001.09</v>
      </c>
      <c r="AD94" s="71" t="s">
        <v>123</v>
      </c>
    </row>
    <row r="95" ht="20.25" customHeight="1">
      <c r="A95" s="29" t="s">
        <v>84</v>
      </c>
      <c r="B95" s="29" t="s">
        <v>0</v>
      </c>
      <c r="C95" s="14">
        <v>315972.0</v>
      </c>
      <c r="D95" s="15">
        <v>1146.38</v>
      </c>
      <c r="E95" s="14">
        <v>91752.0</v>
      </c>
      <c r="F95" s="15">
        <v>5016.82</v>
      </c>
      <c r="G95" s="14">
        <v>315972.0</v>
      </c>
      <c r="H95" s="15">
        <v>1146.38</v>
      </c>
      <c r="I95" s="14">
        <v>91752.0</v>
      </c>
      <c r="J95" s="15">
        <v>5016.82</v>
      </c>
      <c r="K95" s="22"/>
      <c r="L95" s="19">
        <f t="shared" ref="L95:O95" si="468">SUM(C95+G95)</f>
        <v>631944</v>
      </c>
      <c r="M95" s="18">
        <f t="shared" si="468"/>
        <v>2292.76</v>
      </c>
      <c r="N95" s="19">
        <f t="shared" si="468"/>
        <v>183504</v>
      </c>
      <c r="O95" s="18">
        <f t="shared" si="468"/>
        <v>10033.64</v>
      </c>
      <c r="P95" s="20">
        <f t="shared" si="7"/>
        <v>815448</v>
      </c>
      <c r="Q95" s="21">
        <f t="shared" si="8"/>
        <v>12326.4</v>
      </c>
      <c r="R95" s="23">
        <v>408075.0</v>
      </c>
      <c r="S95" s="70">
        <v>1498.41</v>
      </c>
      <c r="T95" s="24">
        <f t="shared" ref="T95:U95" si="469">R95-L95</f>
        <v>-223869</v>
      </c>
      <c r="U95" s="25">
        <f t="shared" si="469"/>
        <v>-794.35</v>
      </c>
      <c r="V95" s="23">
        <v>170726.0</v>
      </c>
      <c r="W95" s="70">
        <v>9189.09</v>
      </c>
      <c r="X95" s="24">
        <f t="shared" ref="X95:Y95" si="470">V95-N95</f>
        <v>-12778</v>
      </c>
      <c r="Y95" s="25">
        <f t="shared" si="470"/>
        <v>-844.55</v>
      </c>
      <c r="Z95" s="26">
        <f t="shared" ref="Z95:AA95" si="471">SUM(T95+X95)</f>
        <v>-236647</v>
      </c>
      <c r="AA95" s="27">
        <f t="shared" si="471"/>
        <v>-1638.9</v>
      </c>
      <c r="AB95" s="28">
        <f t="shared" ref="AB95:AC95" si="472">R95+V95</f>
        <v>578801</v>
      </c>
      <c r="AC95" s="25">
        <f t="shared" si="472"/>
        <v>10687.5</v>
      </c>
      <c r="AD95" s="71" t="s">
        <v>123</v>
      </c>
    </row>
    <row r="96" ht="20.25" hidden="1" customHeight="1">
      <c r="A96" s="29" t="s">
        <v>84</v>
      </c>
      <c r="B96" s="29" t="s">
        <v>40</v>
      </c>
      <c r="C96" s="14">
        <v>157985.0</v>
      </c>
      <c r="D96" s="15">
        <v>556.26</v>
      </c>
      <c r="E96" s="14">
        <v>45876.0</v>
      </c>
      <c r="F96" s="15">
        <v>2171.31</v>
      </c>
      <c r="G96" s="14">
        <v>157985.0</v>
      </c>
      <c r="H96" s="15">
        <v>556.26</v>
      </c>
      <c r="I96" s="14">
        <v>45876.0</v>
      </c>
      <c r="J96" s="15">
        <v>2171.31</v>
      </c>
      <c r="K96" s="22"/>
      <c r="L96" s="19">
        <f t="shared" ref="L96:O96" si="473">SUM(C96+G96)</f>
        <v>315970</v>
      </c>
      <c r="M96" s="18">
        <f t="shared" si="473"/>
        <v>1112.52</v>
      </c>
      <c r="N96" s="19">
        <f t="shared" si="473"/>
        <v>91752</v>
      </c>
      <c r="O96" s="18">
        <f t="shared" si="473"/>
        <v>4342.62</v>
      </c>
      <c r="P96" s="20">
        <f t="shared" si="7"/>
        <v>407722</v>
      </c>
      <c r="Q96" s="21">
        <f t="shared" si="8"/>
        <v>5455.14</v>
      </c>
      <c r="R96" s="23">
        <v>408075.0</v>
      </c>
      <c r="S96" s="70">
        <v>1447.28</v>
      </c>
      <c r="T96" s="24">
        <f t="shared" ref="T96:U96" si="474">R96-L96</f>
        <v>92105</v>
      </c>
      <c r="U96" s="25">
        <f t="shared" si="474"/>
        <v>334.76</v>
      </c>
      <c r="V96" s="23">
        <v>170726.0</v>
      </c>
      <c r="W96" s="70">
        <v>8080.46</v>
      </c>
      <c r="X96" s="24">
        <f t="shared" ref="X96:Y96" si="475">V96-N96</f>
        <v>78974</v>
      </c>
      <c r="Y96" s="25">
        <f t="shared" si="475"/>
        <v>3737.84</v>
      </c>
      <c r="Z96" s="26">
        <f t="shared" ref="Z96:AA96" si="476">SUM(T96+X96)</f>
        <v>171079</v>
      </c>
      <c r="AA96" s="27">
        <f t="shared" si="476"/>
        <v>4072.6</v>
      </c>
      <c r="AB96" s="28">
        <f t="shared" ref="AB96:AC96" si="477">R96+V96</f>
        <v>578801</v>
      </c>
      <c r="AC96" s="25">
        <f t="shared" si="477"/>
        <v>9527.74</v>
      </c>
      <c r="AD96" s="71" t="s">
        <v>123</v>
      </c>
    </row>
    <row r="97" ht="20.25" customHeight="1">
      <c r="A97" s="29" t="s">
        <v>85</v>
      </c>
      <c r="B97" s="29" t="s">
        <v>0</v>
      </c>
      <c r="C97" s="14">
        <v>1367493.0</v>
      </c>
      <c r="D97" s="15">
        <v>6015.56</v>
      </c>
      <c r="E97" s="14">
        <v>81059.0</v>
      </c>
      <c r="F97" s="15">
        <v>3406.91</v>
      </c>
      <c r="G97" s="34">
        <v>1367493.0</v>
      </c>
      <c r="H97" s="35">
        <v>6015.56</v>
      </c>
      <c r="I97" s="34">
        <v>81059.0</v>
      </c>
      <c r="J97" s="35">
        <v>3406.91</v>
      </c>
      <c r="K97" s="22"/>
      <c r="L97" s="19">
        <f t="shared" ref="L97:O97" si="478">SUM(C97+G97)</f>
        <v>2734986</v>
      </c>
      <c r="M97" s="18">
        <f t="shared" si="478"/>
        <v>12031.12</v>
      </c>
      <c r="N97" s="19">
        <f t="shared" si="478"/>
        <v>162118</v>
      </c>
      <c r="O97" s="18">
        <f t="shared" si="478"/>
        <v>6813.82</v>
      </c>
      <c r="P97" s="20">
        <f t="shared" si="7"/>
        <v>2897104</v>
      </c>
      <c r="Q97" s="21">
        <f t="shared" si="8"/>
        <v>18844.94</v>
      </c>
      <c r="R97" s="23">
        <v>1435719.0</v>
      </c>
      <c r="S97" s="70">
        <v>6256.68</v>
      </c>
      <c r="T97" s="24">
        <f t="shared" ref="T97:U97" si="479">R97-L97</f>
        <v>-1299267</v>
      </c>
      <c r="U97" s="25">
        <f t="shared" si="479"/>
        <v>-5774.44</v>
      </c>
      <c r="V97" s="23">
        <v>143747.0</v>
      </c>
      <c r="W97" s="70">
        <v>6041.69</v>
      </c>
      <c r="X97" s="24">
        <f t="shared" ref="X97:Y97" si="480">V97-N97</f>
        <v>-18371</v>
      </c>
      <c r="Y97" s="25">
        <f t="shared" si="480"/>
        <v>-772.13</v>
      </c>
      <c r="Z97" s="26">
        <f t="shared" ref="Z97:AA97" si="481">SUM(T97+X97)</f>
        <v>-1317638</v>
      </c>
      <c r="AA97" s="27">
        <f t="shared" si="481"/>
        <v>-6546.57</v>
      </c>
      <c r="AB97" s="28">
        <f t="shared" ref="AB97:AC97" si="482">R97+V97</f>
        <v>1579466</v>
      </c>
      <c r="AC97" s="25">
        <f t="shared" si="482"/>
        <v>12298.37</v>
      </c>
      <c r="AD97" s="71" t="s">
        <v>123</v>
      </c>
    </row>
    <row r="98" ht="20.25" hidden="1" customHeight="1">
      <c r="A98" s="29" t="s">
        <v>85</v>
      </c>
      <c r="B98" s="29" t="s">
        <v>34</v>
      </c>
      <c r="C98" s="14">
        <v>1025619.0</v>
      </c>
      <c r="D98" s="15">
        <v>4511.67</v>
      </c>
      <c r="E98" s="14">
        <v>60795.0</v>
      </c>
      <c r="F98" s="15">
        <v>2301.7</v>
      </c>
      <c r="G98" s="34">
        <v>1025619.0</v>
      </c>
      <c r="H98" s="35">
        <v>4511.67</v>
      </c>
      <c r="I98" s="34">
        <v>60795.0</v>
      </c>
      <c r="J98" s="35">
        <v>2301.7</v>
      </c>
      <c r="K98" s="22"/>
      <c r="L98" s="19">
        <f t="shared" ref="L98:O98" si="483">SUM(C98+G98)</f>
        <v>2051238</v>
      </c>
      <c r="M98" s="18">
        <f t="shared" si="483"/>
        <v>9023.34</v>
      </c>
      <c r="N98" s="19">
        <f t="shared" si="483"/>
        <v>121590</v>
      </c>
      <c r="O98" s="18">
        <f t="shared" si="483"/>
        <v>4603.4</v>
      </c>
      <c r="P98" s="20">
        <f t="shared" si="7"/>
        <v>2172828</v>
      </c>
      <c r="Q98" s="21">
        <f t="shared" si="8"/>
        <v>13626.74</v>
      </c>
      <c r="R98" s="23">
        <v>1435719.0</v>
      </c>
      <c r="S98" s="70">
        <v>6256.68</v>
      </c>
      <c r="T98" s="24">
        <f t="shared" ref="T98:U98" si="484">R98-L98</f>
        <v>-615519</v>
      </c>
      <c r="U98" s="25">
        <f t="shared" si="484"/>
        <v>-2766.66</v>
      </c>
      <c r="V98" s="23">
        <v>143747.0</v>
      </c>
      <c r="W98" s="70">
        <v>5442.26</v>
      </c>
      <c r="X98" s="24">
        <f t="shared" ref="X98:Y98" si="485">V98-N98</f>
        <v>22157</v>
      </c>
      <c r="Y98" s="25">
        <f t="shared" si="485"/>
        <v>838.86</v>
      </c>
      <c r="Z98" s="26">
        <f t="shared" ref="Z98:AA98" si="486">SUM(T98+X98)</f>
        <v>-593362</v>
      </c>
      <c r="AA98" s="27">
        <f t="shared" si="486"/>
        <v>-1927.8</v>
      </c>
      <c r="AB98" s="28">
        <f t="shared" ref="AB98:AC98" si="487">R98+V98</f>
        <v>1579466</v>
      </c>
      <c r="AC98" s="25">
        <f t="shared" si="487"/>
        <v>11698.94</v>
      </c>
      <c r="AD98" s="71" t="s">
        <v>123</v>
      </c>
    </row>
    <row r="99" ht="20.25" customHeight="1">
      <c r="A99" s="29" t="s">
        <v>88</v>
      </c>
      <c r="B99" s="29" t="s">
        <v>0</v>
      </c>
      <c r="C99" s="14">
        <v>503236.0</v>
      </c>
      <c r="D99" s="15">
        <v>1852.8</v>
      </c>
      <c r="E99" s="14">
        <v>55930.0</v>
      </c>
      <c r="F99" s="15">
        <v>2938.56</v>
      </c>
      <c r="G99" s="14">
        <v>503236.0</v>
      </c>
      <c r="H99" s="15">
        <v>1852.8</v>
      </c>
      <c r="I99" s="14">
        <v>55930.0</v>
      </c>
      <c r="J99" s="15">
        <v>2938.56</v>
      </c>
      <c r="K99" s="22"/>
      <c r="L99" s="19">
        <f t="shared" ref="L99:O99" si="488">SUM(C99+G99)</f>
        <v>1006472</v>
      </c>
      <c r="M99" s="18">
        <f t="shared" si="488"/>
        <v>3705.6</v>
      </c>
      <c r="N99" s="19">
        <f t="shared" si="488"/>
        <v>111860</v>
      </c>
      <c r="O99" s="18">
        <f t="shared" si="488"/>
        <v>5877.12</v>
      </c>
      <c r="P99" s="20">
        <f t="shared" si="7"/>
        <v>1118332</v>
      </c>
      <c r="Q99" s="21">
        <f t="shared" si="8"/>
        <v>9582.72</v>
      </c>
      <c r="R99" s="23">
        <v>687741.0</v>
      </c>
      <c r="S99" s="70">
        <v>2527.1</v>
      </c>
      <c r="T99" s="24">
        <f t="shared" ref="T99:U99" si="489">R99-L99</f>
        <v>-318731</v>
      </c>
      <c r="U99" s="25">
        <f t="shared" si="489"/>
        <v>-1178.5</v>
      </c>
      <c r="V99" s="23">
        <v>85020.0</v>
      </c>
      <c r="W99" s="70">
        <v>4466.95</v>
      </c>
      <c r="X99" s="24">
        <f t="shared" ref="X99:Y99" si="490">V99-N99</f>
        <v>-26840</v>
      </c>
      <c r="Y99" s="25">
        <f t="shared" si="490"/>
        <v>-1410.17</v>
      </c>
      <c r="Z99" s="26">
        <f t="shared" ref="Z99:AA99" si="491">SUM(T99+X99)</f>
        <v>-345571</v>
      </c>
      <c r="AA99" s="27">
        <f t="shared" si="491"/>
        <v>-2588.67</v>
      </c>
      <c r="AB99" s="28">
        <f t="shared" ref="AB99:AC99" si="492">R99+V99</f>
        <v>772761</v>
      </c>
      <c r="AC99" s="25">
        <f t="shared" si="492"/>
        <v>6994.05</v>
      </c>
      <c r="AD99" s="71" t="s">
        <v>123</v>
      </c>
    </row>
    <row r="100" ht="20.25" hidden="1" customHeight="1">
      <c r="A100" s="29" t="s">
        <v>88</v>
      </c>
      <c r="B100" s="29" t="s">
        <v>40</v>
      </c>
      <c r="C100" s="14">
        <v>251617.0</v>
      </c>
      <c r="D100" s="15">
        <v>893.54</v>
      </c>
      <c r="E100" s="14">
        <v>27964.0</v>
      </c>
      <c r="F100" s="15">
        <v>1323.54</v>
      </c>
      <c r="G100" s="14">
        <v>251617.0</v>
      </c>
      <c r="H100" s="15">
        <v>893.54</v>
      </c>
      <c r="I100" s="14">
        <v>27964.0</v>
      </c>
      <c r="J100" s="15">
        <v>1323.54</v>
      </c>
      <c r="K100" s="22"/>
      <c r="L100" s="19">
        <f t="shared" ref="L100:O100" si="493">SUM(C100+G100)</f>
        <v>503234</v>
      </c>
      <c r="M100" s="18">
        <f t="shared" si="493"/>
        <v>1787.08</v>
      </c>
      <c r="N100" s="19">
        <f t="shared" si="493"/>
        <v>55928</v>
      </c>
      <c r="O100" s="18">
        <f t="shared" si="493"/>
        <v>2647.08</v>
      </c>
      <c r="P100" s="20">
        <f t="shared" si="7"/>
        <v>559162</v>
      </c>
      <c r="Q100" s="21">
        <f t="shared" si="8"/>
        <v>4434.16</v>
      </c>
      <c r="R100" s="23">
        <v>687741.0</v>
      </c>
      <c r="S100" s="70">
        <v>2439.39</v>
      </c>
      <c r="T100" s="24">
        <f t="shared" ref="T100:U100" si="494">R100-L100</f>
        <v>184507</v>
      </c>
      <c r="U100" s="25">
        <f t="shared" si="494"/>
        <v>652.31</v>
      </c>
      <c r="V100" s="23">
        <v>85020.0</v>
      </c>
      <c r="W100" s="70">
        <v>4024.0</v>
      </c>
      <c r="X100" s="24">
        <f t="shared" ref="X100:Y100" si="495">V100-N100</f>
        <v>29092</v>
      </c>
      <c r="Y100" s="25">
        <f t="shared" si="495"/>
        <v>1376.92</v>
      </c>
      <c r="Z100" s="26">
        <f t="shared" ref="Z100:AA100" si="496">SUM(T100+X100)</f>
        <v>213599</v>
      </c>
      <c r="AA100" s="27">
        <f t="shared" si="496"/>
        <v>2029.23</v>
      </c>
      <c r="AB100" s="28">
        <f t="shared" ref="AB100:AC100" si="497">R100+V100</f>
        <v>772761</v>
      </c>
      <c r="AC100" s="25">
        <f t="shared" si="497"/>
        <v>6463.39</v>
      </c>
      <c r="AD100" s="71" t="s">
        <v>123</v>
      </c>
    </row>
    <row r="101" ht="20.25" customHeight="1">
      <c r="A101" s="29" t="s">
        <v>89</v>
      </c>
      <c r="B101" s="29" t="s">
        <v>0</v>
      </c>
      <c r="C101" s="14">
        <v>615321.0</v>
      </c>
      <c r="D101" s="15">
        <v>3514.57</v>
      </c>
      <c r="E101" s="14">
        <v>71037.0</v>
      </c>
      <c r="F101" s="15">
        <v>2571.87</v>
      </c>
      <c r="G101" s="14">
        <v>615571.0</v>
      </c>
      <c r="H101" s="15">
        <v>3516.1</v>
      </c>
      <c r="I101" s="14">
        <v>71037.0</v>
      </c>
      <c r="J101" s="15">
        <v>2571.87</v>
      </c>
      <c r="K101" s="22"/>
      <c r="L101" s="19">
        <f t="shared" ref="L101:O101" si="498">SUM(C101+G101)</f>
        <v>1230892</v>
      </c>
      <c r="M101" s="18">
        <f t="shared" si="498"/>
        <v>7030.67</v>
      </c>
      <c r="N101" s="19">
        <f t="shared" si="498"/>
        <v>142074</v>
      </c>
      <c r="O101" s="18">
        <f t="shared" si="498"/>
        <v>5143.74</v>
      </c>
      <c r="P101" s="20">
        <f t="shared" si="7"/>
        <v>1372966</v>
      </c>
      <c r="Q101" s="21">
        <f t="shared" si="8"/>
        <v>12174.41</v>
      </c>
      <c r="R101" s="23">
        <v>913952.0</v>
      </c>
      <c r="S101" s="70">
        <v>5646.33</v>
      </c>
      <c r="T101" s="24">
        <f t="shared" ref="T101:U101" si="499">R101-L101</f>
        <v>-316940</v>
      </c>
      <c r="U101" s="25">
        <f t="shared" si="499"/>
        <v>-1384.34</v>
      </c>
      <c r="V101" s="23">
        <v>143346.0</v>
      </c>
      <c r="W101" s="70">
        <v>5240.12</v>
      </c>
      <c r="X101" s="24">
        <f t="shared" ref="X101:Y101" si="500">V101-N101</f>
        <v>1272</v>
      </c>
      <c r="Y101" s="25">
        <f t="shared" si="500"/>
        <v>96.38</v>
      </c>
      <c r="Z101" s="26">
        <f t="shared" ref="Z101:AA101" si="501">SUM(T101+X101)</f>
        <v>-315668</v>
      </c>
      <c r="AA101" s="27">
        <f t="shared" si="501"/>
        <v>-1287.96</v>
      </c>
      <c r="AB101" s="28">
        <f t="shared" ref="AB101:AC101" si="502">R101+V101</f>
        <v>1057298</v>
      </c>
      <c r="AC101" s="25">
        <f t="shared" si="502"/>
        <v>10886.45</v>
      </c>
      <c r="AD101" s="71" t="s">
        <v>123</v>
      </c>
    </row>
    <row r="102" ht="20.25" hidden="1" customHeight="1">
      <c r="A102" s="29" t="s">
        <v>89</v>
      </c>
      <c r="B102" s="29" t="s">
        <v>40</v>
      </c>
      <c r="C102" s="14">
        <v>307660.0</v>
      </c>
      <c r="D102" s="15">
        <v>1513.2</v>
      </c>
      <c r="E102" s="14">
        <v>35518.0</v>
      </c>
      <c r="F102" s="15">
        <v>1279.9</v>
      </c>
      <c r="G102" s="14">
        <v>307785.0</v>
      </c>
      <c r="H102" s="15">
        <v>1513.81</v>
      </c>
      <c r="I102" s="14">
        <v>35518.0</v>
      </c>
      <c r="J102" s="15">
        <v>1279.9</v>
      </c>
      <c r="K102" s="22"/>
      <c r="L102" s="19">
        <f t="shared" ref="L102:O102" si="503">SUM(C102+G102)</f>
        <v>615445</v>
      </c>
      <c r="M102" s="18">
        <f t="shared" si="503"/>
        <v>3027.01</v>
      </c>
      <c r="N102" s="19">
        <f t="shared" si="503"/>
        <v>71036</v>
      </c>
      <c r="O102" s="18">
        <f t="shared" si="503"/>
        <v>2559.8</v>
      </c>
      <c r="P102" s="20">
        <f t="shared" si="7"/>
        <v>686481</v>
      </c>
      <c r="Q102" s="21">
        <f t="shared" si="8"/>
        <v>5586.81</v>
      </c>
      <c r="R102" s="23">
        <v>913952.0</v>
      </c>
      <c r="S102" s="70">
        <v>4782.37</v>
      </c>
      <c r="T102" s="24">
        <f t="shared" ref="T102:U102" si="504">R102-L102</f>
        <v>298507</v>
      </c>
      <c r="U102" s="25">
        <f t="shared" si="504"/>
        <v>1755.36</v>
      </c>
      <c r="V102" s="23">
        <v>143346.0</v>
      </c>
      <c r="W102" s="70">
        <v>5194.31</v>
      </c>
      <c r="X102" s="24">
        <f t="shared" ref="X102:Y102" si="505">V102-N102</f>
        <v>72310</v>
      </c>
      <c r="Y102" s="25">
        <f t="shared" si="505"/>
        <v>2634.51</v>
      </c>
      <c r="Z102" s="26">
        <f t="shared" ref="Z102:AA102" si="506">SUM(T102+X102)</f>
        <v>370817</v>
      </c>
      <c r="AA102" s="27">
        <f t="shared" si="506"/>
        <v>4389.87</v>
      </c>
      <c r="AB102" s="28">
        <f t="shared" ref="AB102:AC102" si="507">R102+V102</f>
        <v>1057298</v>
      </c>
      <c r="AC102" s="25">
        <f t="shared" si="507"/>
        <v>9976.68</v>
      </c>
      <c r="AD102" s="71" t="s">
        <v>123</v>
      </c>
    </row>
    <row r="103" ht="20.25" customHeight="1">
      <c r="A103" s="29" t="s">
        <v>90</v>
      </c>
      <c r="B103" s="29" t="s">
        <v>0</v>
      </c>
      <c r="C103" s="14">
        <v>1320945.0</v>
      </c>
      <c r="D103" s="15">
        <v>5768.03</v>
      </c>
      <c r="E103" s="14">
        <v>95310.0</v>
      </c>
      <c r="F103" s="15">
        <v>5126.72</v>
      </c>
      <c r="G103" s="34">
        <v>1320945.0</v>
      </c>
      <c r="H103" s="35">
        <v>5768.03</v>
      </c>
      <c r="I103" s="14">
        <v>95310.0</v>
      </c>
      <c r="J103" s="15">
        <v>5126.72</v>
      </c>
      <c r="K103" s="22"/>
      <c r="L103" s="19">
        <f t="shared" ref="L103:O103" si="508">SUM(C103+G103)</f>
        <v>2641890</v>
      </c>
      <c r="M103" s="18">
        <f t="shared" si="508"/>
        <v>11536.06</v>
      </c>
      <c r="N103" s="19">
        <f t="shared" si="508"/>
        <v>190620</v>
      </c>
      <c r="O103" s="18">
        <f t="shared" si="508"/>
        <v>10253.44</v>
      </c>
      <c r="P103" s="20">
        <f t="shared" si="7"/>
        <v>2832510</v>
      </c>
      <c r="Q103" s="21">
        <f t="shared" si="8"/>
        <v>21789.5</v>
      </c>
      <c r="R103" s="23">
        <v>1316388.0</v>
      </c>
      <c r="S103" s="70">
        <v>5968.53</v>
      </c>
      <c r="T103" s="24">
        <f t="shared" ref="T103:U103" si="509">R103-L103</f>
        <v>-1325502</v>
      </c>
      <c r="U103" s="25">
        <f t="shared" si="509"/>
        <v>-5567.53</v>
      </c>
      <c r="V103" s="23">
        <v>115443.0</v>
      </c>
      <c r="W103" s="70">
        <v>6364.16</v>
      </c>
      <c r="X103" s="24">
        <f t="shared" ref="X103:Y103" si="510">V103-N103</f>
        <v>-75177</v>
      </c>
      <c r="Y103" s="25">
        <f t="shared" si="510"/>
        <v>-3889.28</v>
      </c>
      <c r="Z103" s="26">
        <f t="shared" ref="Z103:AA103" si="511">SUM(T103+X103)</f>
        <v>-1400679</v>
      </c>
      <c r="AA103" s="27">
        <f t="shared" si="511"/>
        <v>-9456.81</v>
      </c>
      <c r="AB103" s="28">
        <f t="shared" ref="AB103:AC103" si="512">R103+V103</f>
        <v>1431831</v>
      </c>
      <c r="AC103" s="25">
        <f t="shared" si="512"/>
        <v>12332.69</v>
      </c>
      <c r="AD103" s="71" t="s">
        <v>123</v>
      </c>
    </row>
    <row r="104" ht="20.25" hidden="1" customHeight="1">
      <c r="A104" s="29" t="s">
        <v>90</v>
      </c>
      <c r="B104" s="29" t="s">
        <v>51</v>
      </c>
      <c r="C104" s="14">
        <v>60830.0</v>
      </c>
      <c r="D104" s="15">
        <v>726.92</v>
      </c>
      <c r="E104" s="14">
        <v>0.0</v>
      </c>
      <c r="F104" s="15">
        <v>0.0</v>
      </c>
      <c r="G104" s="14">
        <v>60830.0</v>
      </c>
      <c r="H104" s="15">
        <v>726.92</v>
      </c>
      <c r="I104" s="14">
        <v>0.0</v>
      </c>
      <c r="J104" s="15">
        <v>0.0</v>
      </c>
      <c r="K104" s="22"/>
      <c r="L104" s="19">
        <f t="shared" ref="L104:O104" si="513">SUM(C104+G104)</f>
        <v>121660</v>
      </c>
      <c r="M104" s="18">
        <f t="shared" si="513"/>
        <v>1453.84</v>
      </c>
      <c r="N104" s="19">
        <f t="shared" si="513"/>
        <v>0</v>
      </c>
      <c r="O104" s="18">
        <f t="shared" si="513"/>
        <v>0</v>
      </c>
      <c r="P104" s="20">
        <f t="shared" si="7"/>
        <v>121660</v>
      </c>
      <c r="Q104" s="21">
        <f t="shared" si="8"/>
        <v>1453.84</v>
      </c>
      <c r="R104" s="23">
        <v>143043.0</v>
      </c>
      <c r="S104" s="70">
        <v>1709.36</v>
      </c>
      <c r="T104" s="24">
        <f t="shared" ref="T104:U104" si="514">R104-L104</f>
        <v>21383</v>
      </c>
      <c r="U104" s="25">
        <f t="shared" si="514"/>
        <v>255.52</v>
      </c>
      <c r="V104" s="23">
        <v>1662.0</v>
      </c>
      <c r="W104" s="70">
        <v>218.5</v>
      </c>
      <c r="X104" s="24">
        <f t="shared" ref="X104:Y104" si="515">V104-N104</f>
        <v>1662</v>
      </c>
      <c r="Y104" s="25">
        <f t="shared" si="515"/>
        <v>218.5</v>
      </c>
      <c r="Z104" s="26">
        <f t="shared" ref="Z104:AA104" si="516">SUM(T104+X104)</f>
        <v>23045</v>
      </c>
      <c r="AA104" s="27">
        <f t="shared" si="516"/>
        <v>474.02</v>
      </c>
      <c r="AB104" s="28">
        <f t="shared" ref="AB104:AC104" si="517">R104+V104</f>
        <v>144705</v>
      </c>
      <c r="AC104" s="25">
        <f t="shared" si="517"/>
        <v>1927.86</v>
      </c>
      <c r="AD104" s="71" t="s">
        <v>123</v>
      </c>
    </row>
    <row r="105" ht="20.25" hidden="1" customHeight="1">
      <c r="A105" s="29" t="s">
        <v>90</v>
      </c>
      <c r="B105" s="29" t="s">
        <v>40</v>
      </c>
      <c r="C105" s="14">
        <v>594466.0</v>
      </c>
      <c r="D105" s="15">
        <v>2050.91</v>
      </c>
      <c r="E105" s="14">
        <v>47654.0</v>
      </c>
      <c r="F105" s="15">
        <v>2309.31</v>
      </c>
      <c r="G105" s="14">
        <v>599642.0</v>
      </c>
      <c r="H105" s="15">
        <v>2068.76</v>
      </c>
      <c r="I105" s="14">
        <v>47654.0</v>
      </c>
      <c r="J105" s="15">
        <v>2309.31</v>
      </c>
      <c r="K105" s="22"/>
      <c r="L105" s="19">
        <f t="shared" ref="L105:O105" si="518">SUM(C105+G105)</f>
        <v>1194108</v>
      </c>
      <c r="M105" s="18">
        <f t="shared" si="518"/>
        <v>4119.67</v>
      </c>
      <c r="N105" s="19">
        <f t="shared" si="518"/>
        <v>95308</v>
      </c>
      <c r="O105" s="18">
        <f t="shared" si="518"/>
        <v>4618.62</v>
      </c>
      <c r="P105" s="20">
        <f t="shared" si="7"/>
        <v>1289416</v>
      </c>
      <c r="Q105" s="21">
        <f t="shared" si="8"/>
        <v>8738.29</v>
      </c>
      <c r="R105" s="23">
        <v>1173345.0</v>
      </c>
      <c r="S105" s="70">
        <v>4048.04</v>
      </c>
      <c r="T105" s="24">
        <f t="shared" ref="T105:U105" si="519">R105-L105</f>
        <v>-20763</v>
      </c>
      <c r="U105" s="25">
        <f t="shared" si="519"/>
        <v>-71.63</v>
      </c>
      <c r="V105" s="23">
        <v>113781.0</v>
      </c>
      <c r="W105" s="70">
        <v>5513.83</v>
      </c>
      <c r="X105" s="24">
        <f t="shared" ref="X105:Y105" si="520">V105-N105</f>
        <v>18473</v>
      </c>
      <c r="Y105" s="25">
        <f t="shared" si="520"/>
        <v>895.21</v>
      </c>
      <c r="Z105" s="26">
        <f t="shared" ref="Z105:AA105" si="521">SUM(T105+X105)</f>
        <v>-2290</v>
      </c>
      <c r="AA105" s="27">
        <f t="shared" si="521"/>
        <v>823.58</v>
      </c>
      <c r="AB105" s="28">
        <f t="shared" ref="AB105:AC105" si="522">R105+V105</f>
        <v>1287126</v>
      </c>
      <c r="AC105" s="25">
        <f t="shared" si="522"/>
        <v>9561.87</v>
      </c>
      <c r="AD105" s="71" t="s">
        <v>123</v>
      </c>
    </row>
    <row r="106" ht="20.25" customHeight="1">
      <c r="A106" s="29" t="s">
        <v>91</v>
      </c>
      <c r="B106" s="29" t="s">
        <v>0</v>
      </c>
      <c r="C106" s="14">
        <v>65136.0</v>
      </c>
      <c r="D106" s="15">
        <v>209.09</v>
      </c>
      <c r="E106" s="14">
        <v>8910.0</v>
      </c>
      <c r="F106" s="15">
        <v>347.22</v>
      </c>
      <c r="G106" s="14">
        <v>65136.0</v>
      </c>
      <c r="H106" s="15">
        <v>209.09</v>
      </c>
      <c r="I106" s="14">
        <v>8910.0</v>
      </c>
      <c r="J106" s="15">
        <v>347.22</v>
      </c>
      <c r="K106" s="22"/>
      <c r="L106" s="19">
        <f t="shared" ref="L106:O106" si="523">SUM(C106+G106)</f>
        <v>130272</v>
      </c>
      <c r="M106" s="18">
        <f t="shared" si="523"/>
        <v>418.18</v>
      </c>
      <c r="N106" s="19">
        <f t="shared" si="523"/>
        <v>17820</v>
      </c>
      <c r="O106" s="18">
        <f t="shared" si="523"/>
        <v>694.44</v>
      </c>
      <c r="P106" s="20">
        <f t="shared" si="7"/>
        <v>148092</v>
      </c>
      <c r="Q106" s="21">
        <f t="shared" si="8"/>
        <v>1112.62</v>
      </c>
      <c r="R106" s="40">
        <v>211483.0</v>
      </c>
      <c r="S106" s="70">
        <v>678.86</v>
      </c>
      <c r="T106" s="24">
        <f t="shared" ref="T106:U106" si="524">R106-L106</f>
        <v>81211</v>
      </c>
      <c r="U106" s="25">
        <f t="shared" si="524"/>
        <v>260.68</v>
      </c>
      <c r="V106" s="40">
        <v>28428.0</v>
      </c>
      <c r="W106" s="70">
        <v>1107.84</v>
      </c>
      <c r="X106" s="24">
        <f t="shared" ref="X106:Y106" si="525">V106-N106</f>
        <v>10608</v>
      </c>
      <c r="Y106" s="25">
        <f t="shared" si="525"/>
        <v>413.4</v>
      </c>
      <c r="Z106" s="26">
        <f t="shared" ref="Z106:AA106" si="526">SUM(T106+X106)</f>
        <v>91819</v>
      </c>
      <c r="AA106" s="27">
        <f t="shared" si="526"/>
        <v>674.08</v>
      </c>
      <c r="AB106" s="28">
        <f t="shared" ref="AB106:AC106" si="527">R106+V106</f>
        <v>239911</v>
      </c>
      <c r="AC106" s="25">
        <f t="shared" si="527"/>
        <v>1786.7</v>
      </c>
      <c r="AD106" s="71" t="s">
        <v>123</v>
      </c>
    </row>
    <row r="107" ht="20.25" hidden="1" customHeight="1">
      <c r="A107" s="29" t="s">
        <v>91</v>
      </c>
      <c r="B107" s="29" t="s">
        <v>40</v>
      </c>
      <c r="C107" s="14">
        <v>32568.0</v>
      </c>
      <c r="D107" s="15">
        <v>104.54</v>
      </c>
      <c r="E107" s="14">
        <v>4455.0</v>
      </c>
      <c r="F107" s="15">
        <v>156.37</v>
      </c>
      <c r="G107" s="14">
        <v>32568.0</v>
      </c>
      <c r="H107" s="15">
        <v>104.54</v>
      </c>
      <c r="I107" s="14">
        <v>4455.0</v>
      </c>
      <c r="J107" s="15">
        <v>156.37</v>
      </c>
      <c r="K107" s="22"/>
      <c r="L107" s="19">
        <f t="shared" ref="L107:O107" si="528">SUM(C107+G107)</f>
        <v>65136</v>
      </c>
      <c r="M107" s="18">
        <f t="shared" si="528"/>
        <v>209.08</v>
      </c>
      <c r="N107" s="19">
        <f t="shared" si="528"/>
        <v>8910</v>
      </c>
      <c r="O107" s="18">
        <f t="shared" si="528"/>
        <v>312.74</v>
      </c>
      <c r="P107" s="20">
        <f t="shared" si="7"/>
        <v>74046</v>
      </c>
      <c r="Q107" s="21">
        <f t="shared" si="8"/>
        <v>521.82</v>
      </c>
      <c r="R107" s="40">
        <v>211483.0</v>
      </c>
      <c r="S107" s="70">
        <v>678.86</v>
      </c>
      <c r="T107" s="24">
        <f t="shared" ref="T107:U107" si="529">R107-L107</f>
        <v>146347</v>
      </c>
      <c r="U107" s="25">
        <f t="shared" si="529"/>
        <v>469.78</v>
      </c>
      <c r="V107" s="40">
        <v>28428.0</v>
      </c>
      <c r="W107" s="70">
        <v>997.82</v>
      </c>
      <c r="X107" s="24">
        <f t="shared" ref="X107:Y107" si="530">V107-N107</f>
        <v>19518</v>
      </c>
      <c r="Y107" s="25">
        <f t="shared" si="530"/>
        <v>685.08</v>
      </c>
      <c r="Z107" s="26">
        <f t="shared" ref="Z107:AA107" si="531">SUM(T107+X107)</f>
        <v>165865</v>
      </c>
      <c r="AA107" s="27">
        <f t="shared" si="531"/>
        <v>1154.86</v>
      </c>
      <c r="AB107" s="28">
        <f t="shared" ref="AB107:AC107" si="532">R107+V107</f>
        <v>239911</v>
      </c>
      <c r="AC107" s="25">
        <f t="shared" si="532"/>
        <v>1676.68</v>
      </c>
      <c r="AD107" s="71" t="s">
        <v>123</v>
      </c>
    </row>
    <row r="108" ht="20.25" customHeight="1">
      <c r="A108" s="29" t="s">
        <v>92</v>
      </c>
      <c r="B108" s="29" t="s">
        <v>0</v>
      </c>
      <c r="C108" s="14">
        <v>15138.0</v>
      </c>
      <c r="D108" s="15">
        <v>48.44</v>
      </c>
      <c r="E108" s="14">
        <v>14427.0</v>
      </c>
      <c r="F108" s="15">
        <v>560.49</v>
      </c>
      <c r="G108" s="14">
        <v>15138.0</v>
      </c>
      <c r="H108" s="15">
        <v>48.44</v>
      </c>
      <c r="I108" s="14">
        <v>14427.0</v>
      </c>
      <c r="J108" s="15">
        <v>560.49</v>
      </c>
      <c r="K108" s="22"/>
      <c r="L108" s="19">
        <f t="shared" ref="L108:O108" si="533">SUM(C108+G108)</f>
        <v>30276</v>
      </c>
      <c r="M108" s="18">
        <f t="shared" si="533"/>
        <v>96.88</v>
      </c>
      <c r="N108" s="19">
        <f t="shared" si="533"/>
        <v>28854</v>
      </c>
      <c r="O108" s="18">
        <f t="shared" si="533"/>
        <v>1120.98</v>
      </c>
      <c r="P108" s="20">
        <f t="shared" si="7"/>
        <v>59130</v>
      </c>
      <c r="Q108" s="21">
        <f t="shared" si="8"/>
        <v>1217.86</v>
      </c>
      <c r="R108" s="40">
        <v>6811.0</v>
      </c>
      <c r="S108" s="70">
        <v>21.8</v>
      </c>
      <c r="T108" s="24">
        <f t="shared" ref="T108:U108" si="534">R108-L108</f>
        <v>-23465</v>
      </c>
      <c r="U108" s="25">
        <f t="shared" si="534"/>
        <v>-75.08</v>
      </c>
      <c r="V108" s="40">
        <v>6352.0</v>
      </c>
      <c r="W108" s="70">
        <v>246.78</v>
      </c>
      <c r="X108" s="24">
        <f t="shared" ref="X108:Y108" si="535">V108-N108</f>
        <v>-22502</v>
      </c>
      <c r="Y108" s="25">
        <f t="shared" si="535"/>
        <v>-874.2</v>
      </c>
      <c r="Z108" s="26">
        <f t="shared" ref="Z108:AA108" si="536">SUM(T108+X108)</f>
        <v>-45967</v>
      </c>
      <c r="AA108" s="27">
        <f t="shared" si="536"/>
        <v>-949.28</v>
      </c>
      <c r="AB108" s="28">
        <f t="shared" ref="AB108:AC108" si="537">R108+V108</f>
        <v>13163</v>
      </c>
      <c r="AC108" s="25">
        <f t="shared" si="537"/>
        <v>268.58</v>
      </c>
      <c r="AD108" s="71" t="s">
        <v>123</v>
      </c>
    </row>
    <row r="109" ht="20.25" hidden="1" customHeight="1">
      <c r="A109" s="29" t="s">
        <v>92</v>
      </c>
      <c r="B109" s="29" t="s">
        <v>40</v>
      </c>
      <c r="C109" s="14">
        <v>7569.0</v>
      </c>
      <c r="D109" s="15">
        <v>24.22</v>
      </c>
      <c r="E109" s="14">
        <v>7214.0</v>
      </c>
      <c r="F109" s="15">
        <v>252.49</v>
      </c>
      <c r="G109" s="14">
        <v>7569.0</v>
      </c>
      <c r="H109" s="15">
        <v>24.22</v>
      </c>
      <c r="I109" s="14">
        <v>7214.0</v>
      </c>
      <c r="J109" s="15">
        <v>252.49</v>
      </c>
      <c r="K109" s="22"/>
      <c r="L109" s="19">
        <f t="shared" ref="L109:O109" si="538">SUM(C109+G109)</f>
        <v>15138</v>
      </c>
      <c r="M109" s="18">
        <f t="shared" si="538"/>
        <v>48.44</v>
      </c>
      <c r="N109" s="19">
        <f t="shared" si="538"/>
        <v>14428</v>
      </c>
      <c r="O109" s="18">
        <f t="shared" si="538"/>
        <v>504.98</v>
      </c>
      <c r="P109" s="20">
        <f t="shared" si="7"/>
        <v>29566</v>
      </c>
      <c r="Q109" s="21">
        <f t="shared" si="8"/>
        <v>553.42</v>
      </c>
      <c r="R109" s="40">
        <v>6811.0</v>
      </c>
      <c r="S109" s="70">
        <v>21.8</v>
      </c>
      <c r="T109" s="24">
        <f t="shared" ref="T109:U109" si="539">R109-L109</f>
        <v>-8327</v>
      </c>
      <c r="U109" s="25">
        <f t="shared" si="539"/>
        <v>-26.64</v>
      </c>
      <c r="V109" s="40">
        <v>6352.0</v>
      </c>
      <c r="W109" s="70">
        <v>222.32</v>
      </c>
      <c r="X109" s="24">
        <f t="shared" ref="X109:Y109" si="540">V109-N109</f>
        <v>-8076</v>
      </c>
      <c r="Y109" s="25">
        <f t="shared" si="540"/>
        <v>-282.66</v>
      </c>
      <c r="Z109" s="26">
        <f t="shared" ref="Z109:AA109" si="541">SUM(T109+X109)</f>
        <v>-16403</v>
      </c>
      <c r="AA109" s="27">
        <f t="shared" si="541"/>
        <v>-309.3</v>
      </c>
      <c r="AB109" s="28">
        <f t="shared" ref="AB109:AC109" si="542">R109+V109</f>
        <v>13163</v>
      </c>
      <c r="AC109" s="25">
        <f t="shared" si="542"/>
        <v>244.12</v>
      </c>
      <c r="AD109" s="71" t="s">
        <v>123</v>
      </c>
    </row>
    <row r="110" ht="20.25" customHeight="1">
      <c r="A110" s="29" t="s">
        <v>93</v>
      </c>
      <c r="B110" s="29" t="s">
        <v>0</v>
      </c>
      <c r="C110" s="14">
        <v>117410.0</v>
      </c>
      <c r="D110" s="15">
        <v>413.08</v>
      </c>
      <c r="E110" s="14">
        <v>34710.0</v>
      </c>
      <c r="F110" s="15">
        <v>1353.19</v>
      </c>
      <c r="G110" s="14">
        <v>117410.0</v>
      </c>
      <c r="H110" s="15">
        <v>413.08</v>
      </c>
      <c r="I110" s="14">
        <v>34710.0</v>
      </c>
      <c r="J110" s="15">
        <v>1353.19</v>
      </c>
      <c r="K110" s="22"/>
      <c r="L110" s="19">
        <f t="shared" ref="L110:O110" si="543">SUM(C110+G110)</f>
        <v>234820</v>
      </c>
      <c r="M110" s="18">
        <f t="shared" si="543"/>
        <v>826.16</v>
      </c>
      <c r="N110" s="19">
        <f t="shared" si="543"/>
        <v>69420</v>
      </c>
      <c r="O110" s="18">
        <f t="shared" si="543"/>
        <v>2706.38</v>
      </c>
      <c r="P110" s="20">
        <f t="shared" si="7"/>
        <v>304240</v>
      </c>
      <c r="Q110" s="21">
        <f t="shared" si="8"/>
        <v>3532.54</v>
      </c>
      <c r="R110" s="40">
        <v>125963.0</v>
      </c>
      <c r="S110" s="70">
        <v>543.43</v>
      </c>
      <c r="T110" s="24">
        <f t="shared" ref="T110:U110" si="544">R110-L110</f>
        <v>-108857</v>
      </c>
      <c r="U110" s="25">
        <f t="shared" si="544"/>
        <v>-282.73</v>
      </c>
      <c r="V110" s="40">
        <v>74035.0</v>
      </c>
      <c r="W110" s="70">
        <v>2905.02</v>
      </c>
      <c r="X110" s="24">
        <f t="shared" ref="X110:Y110" si="545">V110-N110</f>
        <v>4615</v>
      </c>
      <c r="Y110" s="25">
        <f t="shared" si="545"/>
        <v>198.64</v>
      </c>
      <c r="Z110" s="26">
        <f t="shared" ref="Z110:AA110" si="546">SUM(T110+X110)</f>
        <v>-104242</v>
      </c>
      <c r="AA110" s="27">
        <f t="shared" si="546"/>
        <v>-84.09</v>
      </c>
      <c r="AB110" s="28">
        <f t="shared" ref="AB110:AC110" si="547">R110+V110</f>
        <v>199998</v>
      </c>
      <c r="AC110" s="25">
        <f t="shared" si="547"/>
        <v>3448.45</v>
      </c>
      <c r="AD110" s="71" t="s">
        <v>123</v>
      </c>
    </row>
    <row r="111" ht="20.25" hidden="1" customHeight="1">
      <c r="A111" s="29" t="s">
        <v>93</v>
      </c>
      <c r="B111" s="13" t="s">
        <v>32</v>
      </c>
      <c r="C111" s="14">
        <v>58705.0</v>
      </c>
      <c r="D111" s="15">
        <v>200.61</v>
      </c>
      <c r="E111" s="14">
        <v>17355.0</v>
      </c>
      <c r="F111" s="15">
        <v>608.9</v>
      </c>
      <c r="G111" s="14">
        <v>58705.0</v>
      </c>
      <c r="H111" s="15">
        <v>200.61</v>
      </c>
      <c r="I111" s="14">
        <v>17355.0</v>
      </c>
      <c r="J111" s="15">
        <v>608.9</v>
      </c>
      <c r="K111" s="22"/>
      <c r="L111" s="19">
        <f t="shared" ref="L111:O111" si="548">SUM(C111+G111)</f>
        <v>117410</v>
      </c>
      <c r="M111" s="18">
        <f t="shared" si="548"/>
        <v>401.22</v>
      </c>
      <c r="N111" s="19">
        <f t="shared" si="548"/>
        <v>34710</v>
      </c>
      <c r="O111" s="18">
        <f t="shared" si="548"/>
        <v>1217.8</v>
      </c>
      <c r="P111" s="20">
        <f t="shared" si="7"/>
        <v>152120</v>
      </c>
      <c r="Q111" s="21">
        <f t="shared" si="8"/>
        <v>1619.02</v>
      </c>
      <c r="R111" s="23">
        <v>125963.0</v>
      </c>
      <c r="S111" s="70">
        <v>490.88</v>
      </c>
      <c r="T111" s="24">
        <f t="shared" ref="T111:U111" si="549">R111-L111</f>
        <v>8553</v>
      </c>
      <c r="U111" s="25">
        <f t="shared" si="549"/>
        <v>89.66</v>
      </c>
      <c r="V111" s="23">
        <v>74035.0</v>
      </c>
      <c r="W111" s="70">
        <v>2609.2</v>
      </c>
      <c r="X111" s="24">
        <f t="shared" ref="X111:Y111" si="550">V111-N111</f>
        <v>39325</v>
      </c>
      <c r="Y111" s="25">
        <f t="shared" si="550"/>
        <v>1391.4</v>
      </c>
      <c r="Z111" s="26">
        <f t="shared" ref="Z111:AA111" si="551">SUM(T111+X111)</f>
        <v>47878</v>
      </c>
      <c r="AA111" s="27">
        <f t="shared" si="551"/>
        <v>1481.06</v>
      </c>
      <c r="AB111" s="28">
        <f t="shared" ref="AB111:AC111" si="552">R111+V111</f>
        <v>199998</v>
      </c>
      <c r="AC111" s="25">
        <f t="shared" si="552"/>
        <v>3100.08</v>
      </c>
      <c r="AD111" s="71" t="s">
        <v>123</v>
      </c>
    </row>
    <row r="112" ht="26.25" customHeight="1">
      <c r="A112" s="13" t="s">
        <v>151</v>
      </c>
      <c r="B112" s="29" t="s">
        <v>0</v>
      </c>
      <c r="C112" s="14">
        <v>0.0</v>
      </c>
      <c r="D112" s="15">
        <v>0.0</v>
      </c>
      <c r="E112" s="14">
        <v>0.0</v>
      </c>
      <c r="F112" s="15">
        <v>0.0</v>
      </c>
      <c r="G112" s="14">
        <v>0.0</v>
      </c>
      <c r="H112" s="15">
        <v>0.0</v>
      </c>
      <c r="I112" s="14">
        <v>0.0</v>
      </c>
      <c r="J112" s="15">
        <v>0.0</v>
      </c>
      <c r="K112" s="22"/>
      <c r="L112" s="19">
        <f t="shared" ref="L112:O112" si="553">SUM(C112+G112)</f>
        <v>0</v>
      </c>
      <c r="M112" s="18">
        <f t="shared" si="553"/>
        <v>0</v>
      </c>
      <c r="N112" s="19">
        <f t="shared" si="553"/>
        <v>0</v>
      </c>
      <c r="O112" s="18">
        <f t="shared" si="553"/>
        <v>0</v>
      </c>
      <c r="P112" s="20">
        <f t="shared" si="7"/>
        <v>0</v>
      </c>
      <c r="Q112" s="21">
        <f t="shared" si="8"/>
        <v>0</v>
      </c>
      <c r="R112" s="23">
        <v>72598.0</v>
      </c>
      <c r="S112" s="70">
        <v>657.23</v>
      </c>
      <c r="T112" s="24">
        <f t="shared" ref="T112:U112" si="554">R112-L112</f>
        <v>72598</v>
      </c>
      <c r="U112" s="25">
        <f t="shared" si="554"/>
        <v>657.23</v>
      </c>
      <c r="V112" s="23">
        <v>7706.0</v>
      </c>
      <c r="W112" s="70">
        <v>395.78</v>
      </c>
      <c r="X112" s="24">
        <f t="shared" ref="X112:Y112" si="555">V112-N112</f>
        <v>7706</v>
      </c>
      <c r="Y112" s="25">
        <f t="shared" si="555"/>
        <v>395.78</v>
      </c>
      <c r="Z112" s="26">
        <f t="shared" ref="Z112:AA112" si="556">SUM(T112+X112)</f>
        <v>80304</v>
      </c>
      <c r="AA112" s="27">
        <f t="shared" si="556"/>
        <v>1053.01</v>
      </c>
      <c r="AB112" s="28">
        <f t="shared" ref="AB112:AC112" si="557">R112+V112</f>
        <v>80304</v>
      </c>
      <c r="AC112" s="25">
        <f t="shared" si="557"/>
        <v>1053.01</v>
      </c>
      <c r="AD112" s="71" t="s">
        <v>125</v>
      </c>
    </row>
    <row r="113" ht="20.25" hidden="1" customHeight="1">
      <c r="A113" s="13" t="s">
        <v>151</v>
      </c>
      <c r="B113" s="29" t="s">
        <v>40</v>
      </c>
      <c r="C113" s="78">
        <v>0.0</v>
      </c>
      <c r="D113" s="15">
        <v>0.0</v>
      </c>
      <c r="E113" s="14">
        <v>0.0</v>
      </c>
      <c r="F113" s="15">
        <v>0.0</v>
      </c>
      <c r="G113" s="14">
        <v>0.0</v>
      </c>
      <c r="H113" s="15">
        <v>0.0</v>
      </c>
      <c r="I113" s="14">
        <v>0.0</v>
      </c>
      <c r="J113" s="15">
        <v>0.0</v>
      </c>
      <c r="K113" s="22"/>
      <c r="L113" s="19">
        <f t="shared" ref="L113:O113" si="558">SUM(C113+G113)</f>
        <v>0</v>
      </c>
      <c r="M113" s="18">
        <f t="shared" si="558"/>
        <v>0</v>
      </c>
      <c r="N113" s="19">
        <f t="shared" si="558"/>
        <v>0</v>
      </c>
      <c r="O113" s="18">
        <f t="shared" si="558"/>
        <v>0</v>
      </c>
      <c r="P113" s="20">
        <f t="shared" si="7"/>
        <v>0</v>
      </c>
      <c r="Q113" s="21">
        <f t="shared" si="8"/>
        <v>0</v>
      </c>
      <c r="R113" s="23">
        <v>4767.0</v>
      </c>
      <c r="S113" s="70">
        <v>292.6</v>
      </c>
      <c r="T113" s="24">
        <f t="shared" ref="T113:U113" si="559">R113-L113</f>
        <v>4767</v>
      </c>
      <c r="U113" s="25">
        <f t="shared" si="559"/>
        <v>292.6</v>
      </c>
      <c r="V113" s="23">
        <v>0.0</v>
      </c>
      <c r="W113" s="70">
        <v>0.0</v>
      </c>
      <c r="X113" s="24">
        <f t="shared" ref="X113:Y113" si="560">V113-N113</f>
        <v>0</v>
      </c>
      <c r="Y113" s="25">
        <f t="shared" si="560"/>
        <v>0</v>
      </c>
      <c r="Z113" s="26">
        <f t="shared" ref="Z113:AA113" si="561">SUM(T113+X113)</f>
        <v>4767</v>
      </c>
      <c r="AA113" s="27">
        <f t="shared" si="561"/>
        <v>292.6</v>
      </c>
      <c r="AB113" s="28">
        <f t="shared" ref="AB113:AC113" si="562">R113+V113</f>
        <v>4767</v>
      </c>
      <c r="AC113" s="25">
        <f t="shared" si="562"/>
        <v>292.6</v>
      </c>
      <c r="AD113" s="71" t="s">
        <v>125</v>
      </c>
    </row>
    <row r="114" ht="20.25" hidden="1" customHeight="1">
      <c r="A114" s="13" t="s">
        <v>151</v>
      </c>
      <c r="B114" s="29" t="s">
        <v>55</v>
      </c>
      <c r="C114" s="14">
        <v>0.0</v>
      </c>
      <c r="D114" s="15">
        <v>0.0</v>
      </c>
      <c r="E114" s="14">
        <v>0.0</v>
      </c>
      <c r="F114" s="15">
        <v>0.0</v>
      </c>
      <c r="G114" s="14">
        <v>0.0</v>
      </c>
      <c r="H114" s="15">
        <v>0.0</v>
      </c>
      <c r="I114" s="14">
        <v>0.0</v>
      </c>
      <c r="J114" s="15">
        <v>0.0</v>
      </c>
      <c r="K114" s="22"/>
      <c r="L114" s="19">
        <f t="shared" ref="L114:O114" si="563">SUM(C114+G114)</f>
        <v>0</v>
      </c>
      <c r="M114" s="18">
        <f t="shared" si="563"/>
        <v>0</v>
      </c>
      <c r="N114" s="19">
        <f t="shared" si="563"/>
        <v>0</v>
      </c>
      <c r="O114" s="18">
        <f t="shared" si="563"/>
        <v>0</v>
      </c>
      <c r="P114" s="20">
        <f t="shared" si="7"/>
        <v>0</v>
      </c>
      <c r="Q114" s="21">
        <f t="shared" si="8"/>
        <v>0</v>
      </c>
      <c r="R114" s="23">
        <v>67831.0</v>
      </c>
      <c r="S114" s="70">
        <v>291.45</v>
      </c>
      <c r="T114" s="24">
        <f t="shared" ref="T114:U114" si="564">R114-L114</f>
        <v>67831</v>
      </c>
      <c r="U114" s="25">
        <f t="shared" si="564"/>
        <v>291.45</v>
      </c>
      <c r="V114" s="23">
        <v>7706.0</v>
      </c>
      <c r="W114" s="70">
        <v>356.58</v>
      </c>
      <c r="X114" s="24">
        <f t="shared" ref="X114:Y114" si="565">V114-N114</f>
        <v>7706</v>
      </c>
      <c r="Y114" s="25">
        <f t="shared" si="565"/>
        <v>356.58</v>
      </c>
      <c r="Z114" s="26">
        <f t="shared" ref="Z114:AA114" si="566">SUM(T114+X114)</f>
        <v>75537</v>
      </c>
      <c r="AA114" s="27">
        <f t="shared" si="566"/>
        <v>648.03</v>
      </c>
      <c r="AB114" s="28">
        <f t="shared" ref="AB114:AC114" si="567">R114+V114</f>
        <v>75537</v>
      </c>
      <c r="AC114" s="25">
        <f t="shared" si="567"/>
        <v>648.03</v>
      </c>
      <c r="AD114" s="71" t="s">
        <v>125</v>
      </c>
    </row>
    <row r="115" ht="20.25" customHeight="1">
      <c r="A115" s="13" t="s">
        <v>152</v>
      </c>
      <c r="B115" s="13" t="s">
        <v>0</v>
      </c>
      <c r="C115" s="14">
        <v>1258379.0</v>
      </c>
      <c r="D115" s="15">
        <v>7315.59</v>
      </c>
      <c r="E115" s="14">
        <v>145707.0</v>
      </c>
      <c r="F115" s="15">
        <v>6139.17</v>
      </c>
      <c r="G115" s="14">
        <v>1258379.0</v>
      </c>
      <c r="H115" s="15">
        <v>7315.59</v>
      </c>
      <c r="I115" s="14">
        <v>145707.0</v>
      </c>
      <c r="J115" s="15">
        <v>6139.17</v>
      </c>
      <c r="K115" s="22"/>
      <c r="L115" s="19">
        <f t="shared" ref="L115:O115" si="568">SUM(C115+G115)</f>
        <v>2516758</v>
      </c>
      <c r="M115" s="18">
        <f t="shared" si="568"/>
        <v>14631.18</v>
      </c>
      <c r="N115" s="19">
        <f t="shared" si="568"/>
        <v>291414</v>
      </c>
      <c r="O115" s="18">
        <f t="shared" si="568"/>
        <v>12278.34</v>
      </c>
      <c r="P115" s="20">
        <f t="shared" si="7"/>
        <v>2808172</v>
      </c>
      <c r="Q115" s="21">
        <f t="shared" si="8"/>
        <v>26909.52</v>
      </c>
      <c r="R115" s="23">
        <v>1648011.0</v>
      </c>
      <c r="S115" s="70">
        <v>9899.48</v>
      </c>
      <c r="T115" s="24">
        <f t="shared" ref="T115:U115" si="569">R115-L115</f>
        <v>-868747</v>
      </c>
      <c r="U115" s="25">
        <f t="shared" si="569"/>
        <v>-4731.7</v>
      </c>
      <c r="V115" s="23">
        <v>167728.0</v>
      </c>
      <c r="W115" s="70">
        <v>7123.26</v>
      </c>
      <c r="X115" s="24">
        <f t="shared" ref="X115:Y115" si="570">V115-N115</f>
        <v>-123686</v>
      </c>
      <c r="Y115" s="25">
        <f t="shared" si="570"/>
        <v>-5155.08</v>
      </c>
      <c r="Z115" s="26">
        <f t="shared" ref="Z115:AA115" si="571">SUM(T115+X115)</f>
        <v>-992433</v>
      </c>
      <c r="AA115" s="27">
        <f t="shared" si="571"/>
        <v>-9886.78</v>
      </c>
      <c r="AB115" s="28">
        <f t="shared" ref="AB115:AC115" si="572">R115+V115</f>
        <v>1815739</v>
      </c>
      <c r="AC115" s="25">
        <f t="shared" si="572"/>
        <v>17022.74</v>
      </c>
      <c r="AD115" s="71" t="s">
        <v>123</v>
      </c>
    </row>
    <row r="116" ht="20.25" hidden="1" customHeight="1">
      <c r="A116" s="13" t="s">
        <v>152</v>
      </c>
      <c r="B116" s="13" t="s">
        <v>34</v>
      </c>
      <c r="C116" s="14">
        <v>349564.0</v>
      </c>
      <c r="D116" s="15">
        <v>1996.97</v>
      </c>
      <c r="E116" s="14">
        <v>70610.0</v>
      </c>
      <c r="F116" s="15">
        <v>2400.74</v>
      </c>
      <c r="G116" s="14">
        <v>349564.0</v>
      </c>
      <c r="H116" s="15">
        <v>1996.97</v>
      </c>
      <c r="I116" s="14">
        <v>70610.0</v>
      </c>
      <c r="J116" s="15">
        <v>2400.74</v>
      </c>
      <c r="K116" s="22"/>
      <c r="L116" s="19">
        <f t="shared" ref="L116:O116" si="573">SUM(C116+G116)</f>
        <v>699128</v>
      </c>
      <c r="M116" s="18">
        <f t="shared" si="573"/>
        <v>3993.94</v>
      </c>
      <c r="N116" s="19">
        <f t="shared" si="573"/>
        <v>141220</v>
      </c>
      <c r="O116" s="18">
        <f t="shared" si="573"/>
        <v>4801.48</v>
      </c>
      <c r="P116" s="20">
        <f t="shared" si="7"/>
        <v>840348</v>
      </c>
      <c r="Q116" s="21">
        <f t="shared" si="8"/>
        <v>8795.42</v>
      </c>
      <c r="R116" s="23">
        <v>730019.0</v>
      </c>
      <c r="S116" s="70">
        <v>4985.72</v>
      </c>
      <c r="T116" s="24">
        <f t="shared" ref="T116:U116" si="574">R116-L116</f>
        <v>30891</v>
      </c>
      <c r="U116" s="25">
        <f t="shared" si="574"/>
        <v>991.78</v>
      </c>
      <c r="V116" s="23">
        <v>108420.0</v>
      </c>
      <c r="W116" s="70">
        <v>3713.93</v>
      </c>
      <c r="X116" s="24">
        <f t="shared" ref="X116:Y116" si="575">V116-N116</f>
        <v>-32800</v>
      </c>
      <c r="Y116" s="25">
        <f t="shared" si="575"/>
        <v>-1087.55</v>
      </c>
      <c r="Z116" s="26">
        <f t="shared" ref="Z116:AA116" si="576">SUM(T116+X116)</f>
        <v>-1909</v>
      </c>
      <c r="AA116" s="27">
        <f t="shared" si="576"/>
        <v>-95.77</v>
      </c>
      <c r="AB116" s="28">
        <f t="shared" ref="AB116:AC116" si="577">R116+V116</f>
        <v>838439</v>
      </c>
      <c r="AC116" s="25">
        <f t="shared" si="577"/>
        <v>8699.65</v>
      </c>
      <c r="AD116" s="71" t="s">
        <v>123</v>
      </c>
    </row>
    <row r="117" ht="20.25" hidden="1" customHeight="1">
      <c r="A117" s="13" t="s">
        <v>152</v>
      </c>
      <c r="B117" s="13" t="s">
        <v>55</v>
      </c>
      <c r="C117" s="14">
        <v>396135.0</v>
      </c>
      <c r="D117" s="15">
        <v>2068.04</v>
      </c>
      <c r="E117" s="14">
        <v>25778.0</v>
      </c>
      <c r="F117" s="15">
        <v>1101.43</v>
      </c>
      <c r="G117" s="14">
        <v>396135.0</v>
      </c>
      <c r="H117" s="15">
        <v>2068.04</v>
      </c>
      <c r="I117" s="14">
        <v>25778.0</v>
      </c>
      <c r="J117" s="15">
        <v>1101.43</v>
      </c>
      <c r="K117" s="22"/>
      <c r="L117" s="19">
        <f t="shared" ref="L117:O117" si="578">SUM(C117+G117)</f>
        <v>792270</v>
      </c>
      <c r="M117" s="18">
        <f t="shared" si="578"/>
        <v>4136.08</v>
      </c>
      <c r="N117" s="19">
        <f t="shared" si="578"/>
        <v>51556</v>
      </c>
      <c r="O117" s="18">
        <f t="shared" si="578"/>
        <v>2202.86</v>
      </c>
      <c r="P117" s="20">
        <f t="shared" si="7"/>
        <v>843826</v>
      </c>
      <c r="Q117" s="21">
        <f t="shared" si="8"/>
        <v>6338.94</v>
      </c>
      <c r="R117" s="23">
        <v>917992.0</v>
      </c>
      <c r="S117" s="70">
        <v>3911.17</v>
      </c>
      <c r="T117" s="24">
        <f t="shared" ref="T117:U117" si="579">R117-L117</f>
        <v>125722</v>
      </c>
      <c r="U117" s="25">
        <f t="shared" si="579"/>
        <v>-224.91</v>
      </c>
      <c r="V117" s="23">
        <v>59308.0</v>
      </c>
      <c r="W117" s="70">
        <v>2571.86</v>
      </c>
      <c r="X117" s="24">
        <f t="shared" ref="X117:Y117" si="580">V117-N117</f>
        <v>7752</v>
      </c>
      <c r="Y117" s="25">
        <f t="shared" si="580"/>
        <v>369</v>
      </c>
      <c r="Z117" s="26">
        <f t="shared" ref="Z117:AA117" si="581">SUM(T117+X117)</f>
        <v>133474</v>
      </c>
      <c r="AA117" s="27">
        <f t="shared" si="581"/>
        <v>144.09</v>
      </c>
      <c r="AB117" s="28">
        <f t="shared" ref="AB117:AC117" si="582">R117+V117</f>
        <v>977300</v>
      </c>
      <c r="AC117" s="25">
        <f t="shared" si="582"/>
        <v>6483.03</v>
      </c>
      <c r="AD117" s="71" t="s">
        <v>123</v>
      </c>
    </row>
    <row r="118" ht="20.25" customHeight="1">
      <c r="A118" s="29" t="s">
        <v>96</v>
      </c>
      <c r="B118" s="29" t="s">
        <v>0</v>
      </c>
      <c r="C118" s="14">
        <v>17941.0</v>
      </c>
      <c r="D118" s="15">
        <v>110.34</v>
      </c>
      <c r="E118" s="14">
        <v>0.0</v>
      </c>
      <c r="F118" s="15">
        <v>0.0</v>
      </c>
      <c r="G118" s="14">
        <v>17941.0</v>
      </c>
      <c r="H118" s="15">
        <v>110.34</v>
      </c>
      <c r="I118" s="14">
        <v>0.0</v>
      </c>
      <c r="J118" s="15">
        <v>0.0</v>
      </c>
      <c r="K118" s="22"/>
      <c r="L118" s="19">
        <f t="shared" ref="L118:O118" si="583">SUM(C118+G118)</f>
        <v>35882</v>
      </c>
      <c r="M118" s="18">
        <f t="shared" si="583"/>
        <v>220.68</v>
      </c>
      <c r="N118" s="19">
        <f t="shared" si="583"/>
        <v>0</v>
      </c>
      <c r="O118" s="18">
        <f t="shared" si="583"/>
        <v>0</v>
      </c>
      <c r="P118" s="20">
        <f t="shared" si="7"/>
        <v>35882</v>
      </c>
      <c r="Q118" s="21">
        <f t="shared" si="8"/>
        <v>220.68</v>
      </c>
      <c r="R118" s="40">
        <v>38192.0</v>
      </c>
      <c r="S118" s="70">
        <v>234.88</v>
      </c>
      <c r="T118" s="24">
        <f t="shared" ref="T118:U118" si="584">R118-L118</f>
        <v>2310</v>
      </c>
      <c r="U118" s="25">
        <f t="shared" si="584"/>
        <v>14.2</v>
      </c>
      <c r="V118" s="23">
        <v>0.0</v>
      </c>
      <c r="W118" s="70">
        <v>0.0</v>
      </c>
      <c r="X118" s="24">
        <f t="shared" ref="X118:Y118" si="585">V118-N118</f>
        <v>0</v>
      </c>
      <c r="Y118" s="25">
        <f t="shared" si="585"/>
        <v>0</v>
      </c>
      <c r="Z118" s="26">
        <f t="shared" ref="Z118:AA118" si="586">SUM(T118+X118)</f>
        <v>2310</v>
      </c>
      <c r="AA118" s="27">
        <f t="shared" si="586"/>
        <v>14.2</v>
      </c>
      <c r="AB118" s="28">
        <f t="shared" ref="AB118:AC118" si="587">R118+V118</f>
        <v>38192</v>
      </c>
      <c r="AC118" s="25">
        <f t="shared" si="587"/>
        <v>234.88</v>
      </c>
      <c r="AD118" s="71" t="s">
        <v>123</v>
      </c>
    </row>
    <row r="119" ht="20.25" hidden="1" customHeight="1">
      <c r="A119" s="29" t="s">
        <v>96</v>
      </c>
      <c r="B119" s="29" t="s">
        <v>40</v>
      </c>
      <c r="C119" s="14">
        <v>8971.0</v>
      </c>
      <c r="D119" s="15">
        <v>44.05</v>
      </c>
      <c r="E119" s="14">
        <v>0.0</v>
      </c>
      <c r="F119" s="15">
        <v>0.0</v>
      </c>
      <c r="G119" s="14">
        <v>8971.0</v>
      </c>
      <c r="H119" s="15">
        <v>44.05</v>
      </c>
      <c r="I119" s="14">
        <v>0.0</v>
      </c>
      <c r="J119" s="15">
        <v>0.0</v>
      </c>
      <c r="K119" s="22"/>
      <c r="L119" s="19">
        <f t="shared" ref="L119:O119" si="588">SUM(C119+G119)</f>
        <v>17942</v>
      </c>
      <c r="M119" s="18">
        <f t="shared" si="588"/>
        <v>88.1</v>
      </c>
      <c r="N119" s="19">
        <f t="shared" si="588"/>
        <v>0</v>
      </c>
      <c r="O119" s="18">
        <f t="shared" si="588"/>
        <v>0</v>
      </c>
      <c r="P119" s="20">
        <f t="shared" si="7"/>
        <v>17942</v>
      </c>
      <c r="Q119" s="21">
        <f t="shared" si="8"/>
        <v>88.1</v>
      </c>
      <c r="R119" s="40">
        <v>38192.0</v>
      </c>
      <c r="S119" s="70">
        <v>187.52</v>
      </c>
      <c r="T119" s="24">
        <f t="shared" ref="T119:U119" si="589">R119-L119</f>
        <v>20250</v>
      </c>
      <c r="U119" s="25">
        <f t="shared" si="589"/>
        <v>99.42</v>
      </c>
      <c r="V119" s="23">
        <v>0.0</v>
      </c>
      <c r="W119" s="70">
        <v>0.0</v>
      </c>
      <c r="X119" s="24">
        <f t="shared" ref="X119:Y119" si="590">V119-N119</f>
        <v>0</v>
      </c>
      <c r="Y119" s="25">
        <f t="shared" si="590"/>
        <v>0</v>
      </c>
      <c r="Z119" s="26">
        <f t="shared" ref="Z119:AA119" si="591">SUM(T119+X119)</f>
        <v>20250</v>
      </c>
      <c r="AA119" s="27">
        <f t="shared" si="591"/>
        <v>99.42</v>
      </c>
      <c r="AB119" s="28">
        <f t="shared" ref="AB119:AC119" si="592">R119+V119</f>
        <v>38192</v>
      </c>
      <c r="AC119" s="25">
        <f t="shared" si="592"/>
        <v>187.52</v>
      </c>
      <c r="AD119" s="71" t="s">
        <v>123</v>
      </c>
    </row>
    <row r="120" ht="20.25" customHeight="1">
      <c r="A120" s="13" t="s">
        <v>153</v>
      </c>
      <c r="B120" s="13" t="s">
        <v>0</v>
      </c>
      <c r="C120" s="14">
        <v>0.0</v>
      </c>
      <c r="D120" s="15">
        <v>0.0</v>
      </c>
      <c r="E120" s="14">
        <v>0.0</v>
      </c>
      <c r="F120" s="15">
        <v>0.0</v>
      </c>
      <c r="G120" s="14">
        <v>0.0</v>
      </c>
      <c r="H120" s="15">
        <v>0.0</v>
      </c>
      <c r="I120" s="14">
        <v>0.0</v>
      </c>
      <c r="J120" s="15">
        <v>0.0</v>
      </c>
      <c r="K120" s="22"/>
      <c r="L120" s="19">
        <f t="shared" ref="L120:O120" si="593">SUM(C120+G120)</f>
        <v>0</v>
      </c>
      <c r="M120" s="18">
        <f t="shared" si="593"/>
        <v>0</v>
      </c>
      <c r="N120" s="19">
        <f t="shared" si="593"/>
        <v>0</v>
      </c>
      <c r="O120" s="18">
        <f t="shared" si="593"/>
        <v>0</v>
      </c>
      <c r="P120" s="20">
        <f t="shared" si="7"/>
        <v>0</v>
      </c>
      <c r="Q120" s="21">
        <f t="shared" si="8"/>
        <v>0</v>
      </c>
      <c r="R120" s="23">
        <v>58188.0</v>
      </c>
      <c r="S120" s="70">
        <v>245.95</v>
      </c>
      <c r="T120" s="24">
        <f t="shared" ref="T120:U120" si="594">R120-L120</f>
        <v>58188</v>
      </c>
      <c r="U120" s="25">
        <f t="shared" si="594"/>
        <v>245.95</v>
      </c>
      <c r="V120" s="23">
        <v>11298.0</v>
      </c>
      <c r="W120" s="70">
        <v>637.11</v>
      </c>
      <c r="X120" s="24">
        <f t="shared" ref="X120:Y120" si="595">V120-N120</f>
        <v>11298</v>
      </c>
      <c r="Y120" s="25">
        <f t="shared" si="595"/>
        <v>637.11</v>
      </c>
      <c r="Z120" s="26">
        <f t="shared" ref="Z120:AA120" si="596">SUM(T120+X120)</f>
        <v>69486</v>
      </c>
      <c r="AA120" s="27">
        <f t="shared" si="596"/>
        <v>883.06</v>
      </c>
      <c r="AB120" s="28">
        <f t="shared" ref="AB120:AC120" si="597">R120+V120</f>
        <v>69486</v>
      </c>
      <c r="AC120" s="25">
        <f t="shared" si="597"/>
        <v>883.06</v>
      </c>
      <c r="AD120" s="71" t="s">
        <v>125</v>
      </c>
    </row>
    <row r="121" ht="20.25" hidden="1" customHeight="1">
      <c r="A121" s="13" t="s">
        <v>153</v>
      </c>
      <c r="B121" s="13" t="s">
        <v>46</v>
      </c>
      <c r="C121" s="14">
        <v>0.0</v>
      </c>
      <c r="D121" s="15">
        <v>0.0</v>
      </c>
      <c r="E121" s="14">
        <v>0.0</v>
      </c>
      <c r="F121" s="15">
        <v>0.0</v>
      </c>
      <c r="G121" s="14">
        <v>0.0</v>
      </c>
      <c r="H121" s="15">
        <v>0.0</v>
      </c>
      <c r="I121" s="14">
        <v>0.0</v>
      </c>
      <c r="J121" s="15">
        <v>0.0</v>
      </c>
      <c r="K121" s="22"/>
      <c r="L121" s="19">
        <f t="shared" ref="L121:O121" si="598">SUM(C121+G121)</f>
        <v>0</v>
      </c>
      <c r="M121" s="18">
        <f t="shared" si="598"/>
        <v>0</v>
      </c>
      <c r="N121" s="19">
        <f t="shared" si="598"/>
        <v>0</v>
      </c>
      <c r="O121" s="18">
        <f t="shared" si="598"/>
        <v>0</v>
      </c>
      <c r="P121" s="20">
        <f t="shared" si="7"/>
        <v>0</v>
      </c>
      <c r="Q121" s="21">
        <f t="shared" si="8"/>
        <v>0</v>
      </c>
      <c r="R121" s="23">
        <v>58188.0</v>
      </c>
      <c r="S121" s="70">
        <v>234.16</v>
      </c>
      <c r="T121" s="24">
        <f t="shared" ref="T121:U121" si="599">R121-L121</f>
        <v>58188</v>
      </c>
      <c r="U121" s="25">
        <f t="shared" si="599"/>
        <v>234.16</v>
      </c>
      <c r="V121" s="23">
        <v>11298.0</v>
      </c>
      <c r="W121" s="70">
        <v>557.16</v>
      </c>
      <c r="X121" s="24">
        <f t="shared" ref="X121:Y121" si="600">V121-N121</f>
        <v>11298</v>
      </c>
      <c r="Y121" s="25">
        <f t="shared" si="600"/>
        <v>557.16</v>
      </c>
      <c r="Z121" s="26">
        <f t="shared" ref="Z121:AA121" si="601">SUM(T121+X121)</f>
        <v>69486</v>
      </c>
      <c r="AA121" s="27">
        <f t="shared" si="601"/>
        <v>791.32</v>
      </c>
      <c r="AB121" s="28">
        <f t="shared" ref="AB121:AC121" si="602">R121+V121</f>
        <v>69486</v>
      </c>
      <c r="AC121" s="25">
        <f t="shared" si="602"/>
        <v>791.32</v>
      </c>
      <c r="AD121" s="71" t="s">
        <v>125</v>
      </c>
    </row>
    <row r="122" ht="20.25" customHeight="1">
      <c r="A122" s="13" t="s">
        <v>154</v>
      </c>
      <c r="B122" s="29" t="s">
        <v>0</v>
      </c>
      <c r="C122" s="14">
        <v>1625374.0</v>
      </c>
      <c r="D122" s="15">
        <v>5697.31</v>
      </c>
      <c r="E122" s="14">
        <v>316313.0</v>
      </c>
      <c r="F122" s="15">
        <v>12721.12</v>
      </c>
      <c r="G122" s="14">
        <v>1625374.0</v>
      </c>
      <c r="H122" s="15">
        <v>5697.31</v>
      </c>
      <c r="I122" s="14">
        <v>316313.0</v>
      </c>
      <c r="J122" s="15">
        <v>12721.12</v>
      </c>
      <c r="K122" s="22"/>
      <c r="L122" s="19">
        <f t="shared" ref="L122:O122" si="603">SUM(C122+G122)</f>
        <v>3250748</v>
      </c>
      <c r="M122" s="18">
        <f t="shared" si="603"/>
        <v>11394.62</v>
      </c>
      <c r="N122" s="19">
        <f t="shared" si="603"/>
        <v>632626</v>
      </c>
      <c r="O122" s="18">
        <f t="shared" si="603"/>
        <v>25442.24</v>
      </c>
      <c r="P122" s="20">
        <f t="shared" si="7"/>
        <v>3883374</v>
      </c>
      <c r="Q122" s="21">
        <f t="shared" si="8"/>
        <v>36836.86</v>
      </c>
      <c r="R122" s="23">
        <v>1790713.0</v>
      </c>
      <c r="S122" s="70">
        <v>6196.54</v>
      </c>
      <c r="T122" s="24">
        <f t="shared" ref="T122:U122" si="604">R122-L122</f>
        <v>-1460035</v>
      </c>
      <c r="U122" s="25">
        <f t="shared" si="604"/>
        <v>-5198.08</v>
      </c>
      <c r="V122" s="23">
        <v>393387.0</v>
      </c>
      <c r="W122" s="70">
        <v>15549.11</v>
      </c>
      <c r="X122" s="24">
        <f t="shared" ref="X122:Y122" si="605">V122-N122</f>
        <v>-239239</v>
      </c>
      <c r="Y122" s="25">
        <f t="shared" si="605"/>
        <v>-9893.13</v>
      </c>
      <c r="Z122" s="26">
        <f t="shared" ref="Z122:AA122" si="606">SUM(T122+X122)</f>
        <v>-1699274</v>
      </c>
      <c r="AA122" s="27">
        <f t="shared" si="606"/>
        <v>-15091.21</v>
      </c>
      <c r="AB122" s="28">
        <f t="shared" ref="AB122:AC122" si="607">R122+V122</f>
        <v>2184100</v>
      </c>
      <c r="AC122" s="25">
        <f t="shared" si="607"/>
        <v>21745.65</v>
      </c>
      <c r="AD122" s="71" t="s">
        <v>123</v>
      </c>
    </row>
    <row r="123" ht="20.25" hidden="1" customHeight="1">
      <c r="A123" s="13" t="s">
        <v>154</v>
      </c>
      <c r="B123" s="13" t="s">
        <v>32</v>
      </c>
      <c r="C123" s="14">
        <v>812687.0</v>
      </c>
      <c r="D123" s="15">
        <v>2741.0</v>
      </c>
      <c r="E123" s="14">
        <v>158157.0</v>
      </c>
      <c r="F123" s="15">
        <v>5631.33</v>
      </c>
      <c r="G123" s="14">
        <v>812687.0</v>
      </c>
      <c r="H123" s="15">
        <v>2741.0</v>
      </c>
      <c r="I123" s="14">
        <v>158157.0</v>
      </c>
      <c r="J123" s="15">
        <v>5631.33</v>
      </c>
      <c r="K123" s="22"/>
      <c r="L123" s="19">
        <f t="shared" ref="L123:O123" si="608">SUM(C123+G123)</f>
        <v>1625374</v>
      </c>
      <c r="M123" s="18">
        <f t="shared" si="608"/>
        <v>5482</v>
      </c>
      <c r="N123" s="19">
        <f t="shared" si="608"/>
        <v>316314</v>
      </c>
      <c r="O123" s="18">
        <f t="shared" si="608"/>
        <v>11262.66</v>
      </c>
      <c r="P123" s="20">
        <f t="shared" si="7"/>
        <v>1941688</v>
      </c>
      <c r="Q123" s="21">
        <f t="shared" si="8"/>
        <v>16744.66</v>
      </c>
      <c r="R123" s="23">
        <v>1790713.0</v>
      </c>
      <c r="S123" s="70">
        <v>5989.79</v>
      </c>
      <c r="T123" s="24">
        <f t="shared" ref="T123:U123" si="609">R123-L123</f>
        <v>165339</v>
      </c>
      <c r="U123" s="25">
        <f t="shared" si="609"/>
        <v>507.79</v>
      </c>
      <c r="V123" s="23">
        <v>393387.0</v>
      </c>
      <c r="W123" s="70">
        <v>13872.92</v>
      </c>
      <c r="X123" s="24">
        <f t="shared" ref="X123:Y123" si="610">V123-N123</f>
        <v>77073</v>
      </c>
      <c r="Y123" s="25">
        <f t="shared" si="610"/>
        <v>2610.26</v>
      </c>
      <c r="Z123" s="26">
        <f t="shared" ref="Z123:AA123" si="611">SUM(T123+X123)</f>
        <v>242412</v>
      </c>
      <c r="AA123" s="27">
        <f t="shared" si="611"/>
        <v>3118.05</v>
      </c>
      <c r="AB123" s="28">
        <f t="shared" ref="AB123:AC123" si="612">R123+V123</f>
        <v>2184100</v>
      </c>
      <c r="AC123" s="25">
        <f t="shared" si="612"/>
        <v>19862.71</v>
      </c>
      <c r="AD123" s="71" t="s">
        <v>123</v>
      </c>
    </row>
    <row r="124" ht="20.25" customHeight="1">
      <c r="A124" s="29" t="s">
        <v>98</v>
      </c>
      <c r="B124" s="29" t="s">
        <v>0</v>
      </c>
      <c r="C124" s="14">
        <v>740071.0</v>
      </c>
      <c r="D124" s="15">
        <v>3200.48</v>
      </c>
      <c r="E124" s="14">
        <v>95840.0</v>
      </c>
      <c r="F124" s="15">
        <v>5259.67</v>
      </c>
      <c r="G124" s="14">
        <v>740071.0</v>
      </c>
      <c r="H124" s="15">
        <v>3200.48</v>
      </c>
      <c r="I124" s="14">
        <v>95840.0</v>
      </c>
      <c r="J124" s="15">
        <v>5259.67</v>
      </c>
      <c r="K124" s="22"/>
      <c r="L124" s="19">
        <f t="shared" ref="L124:O124" si="613">SUM(C124+G124)</f>
        <v>1480142</v>
      </c>
      <c r="M124" s="18">
        <f t="shared" si="613"/>
        <v>6400.96</v>
      </c>
      <c r="N124" s="19">
        <f t="shared" si="613"/>
        <v>191680</v>
      </c>
      <c r="O124" s="18">
        <f t="shared" si="613"/>
        <v>10519.34</v>
      </c>
      <c r="P124" s="20">
        <f t="shared" si="7"/>
        <v>1671822</v>
      </c>
      <c r="Q124" s="21">
        <f t="shared" si="8"/>
        <v>16920.3</v>
      </c>
      <c r="R124" s="23">
        <v>1288492.0</v>
      </c>
      <c r="S124" s="70">
        <v>5730.7</v>
      </c>
      <c r="T124" s="24">
        <f t="shared" ref="T124:U124" si="614">R124-L124</f>
        <v>-191650</v>
      </c>
      <c r="U124" s="25">
        <f t="shared" si="614"/>
        <v>-670.26</v>
      </c>
      <c r="V124" s="23">
        <v>156740.0</v>
      </c>
      <c r="W124" s="70">
        <v>8464.96</v>
      </c>
      <c r="X124" s="24">
        <f t="shared" ref="X124:Y124" si="615">V124-N124</f>
        <v>-34940</v>
      </c>
      <c r="Y124" s="25">
        <f t="shared" si="615"/>
        <v>-2054.38</v>
      </c>
      <c r="Z124" s="26">
        <f t="shared" ref="Z124:AA124" si="616">SUM(T124+X124)</f>
        <v>-226590</v>
      </c>
      <c r="AA124" s="27">
        <f t="shared" si="616"/>
        <v>-2724.64</v>
      </c>
      <c r="AB124" s="28">
        <f t="shared" ref="AB124:AC124" si="617">R124+V124</f>
        <v>1445232</v>
      </c>
      <c r="AC124" s="25">
        <f t="shared" si="617"/>
        <v>14195.66</v>
      </c>
      <c r="AD124" s="71" t="s">
        <v>123</v>
      </c>
    </row>
    <row r="125" ht="20.25" hidden="1" customHeight="1">
      <c r="A125" s="29" t="s">
        <v>98</v>
      </c>
      <c r="B125" s="29" t="s">
        <v>40</v>
      </c>
      <c r="C125" s="14">
        <v>370040.0</v>
      </c>
      <c r="D125" s="15">
        <v>1452.32</v>
      </c>
      <c r="E125" s="14">
        <v>47913.0</v>
      </c>
      <c r="F125" s="15">
        <v>2267.72</v>
      </c>
      <c r="G125" s="14">
        <v>370040.0</v>
      </c>
      <c r="H125" s="15">
        <v>1452.32</v>
      </c>
      <c r="I125" s="14">
        <v>47913.0</v>
      </c>
      <c r="J125" s="15">
        <v>2267.72</v>
      </c>
      <c r="K125" s="22"/>
      <c r="L125" s="19">
        <f t="shared" ref="L125:O125" si="618">SUM(C125+G125)</f>
        <v>740080</v>
      </c>
      <c r="M125" s="18">
        <f t="shared" si="618"/>
        <v>2904.64</v>
      </c>
      <c r="N125" s="19">
        <f t="shared" si="618"/>
        <v>95826</v>
      </c>
      <c r="O125" s="18">
        <f t="shared" si="618"/>
        <v>4535.44</v>
      </c>
      <c r="P125" s="20">
        <f t="shared" si="7"/>
        <v>835906</v>
      </c>
      <c r="Q125" s="21">
        <f t="shared" si="8"/>
        <v>7440.08</v>
      </c>
      <c r="R125" s="23">
        <v>1295867.0</v>
      </c>
      <c r="S125" s="70">
        <v>5187.22</v>
      </c>
      <c r="T125" s="24">
        <f t="shared" ref="T125:U125" si="619">R125-L125</f>
        <v>555787</v>
      </c>
      <c r="U125" s="25">
        <f t="shared" si="619"/>
        <v>2282.58</v>
      </c>
      <c r="V125" s="23">
        <v>156740.0</v>
      </c>
      <c r="W125" s="70">
        <v>7418.5</v>
      </c>
      <c r="X125" s="24">
        <f t="shared" ref="X125:Y125" si="620">V125-N125</f>
        <v>60914</v>
      </c>
      <c r="Y125" s="25">
        <f t="shared" si="620"/>
        <v>2883.06</v>
      </c>
      <c r="Z125" s="26">
        <f t="shared" ref="Z125:AA125" si="621">SUM(T125+X125)</f>
        <v>616701</v>
      </c>
      <c r="AA125" s="27">
        <f t="shared" si="621"/>
        <v>5165.64</v>
      </c>
      <c r="AB125" s="28">
        <f t="shared" ref="AB125:AC125" si="622">R125+V125</f>
        <v>1452607</v>
      </c>
      <c r="AC125" s="25">
        <f t="shared" si="622"/>
        <v>12605.72</v>
      </c>
      <c r="AD125" s="71" t="s">
        <v>123</v>
      </c>
    </row>
    <row r="126" ht="20.25" customHeight="1">
      <c r="A126" s="29" t="s">
        <v>99</v>
      </c>
      <c r="B126" s="29" t="s">
        <v>0</v>
      </c>
      <c r="C126" s="14">
        <v>3772335.0</v>
      </c>
      <c r="D126" s="15">
        <v>14132.74</v>
      </c>
      <c r="E126" s="14">
        <v>391880.0</v>
      </c>
      <c r="F126" s="15">
        <v>18051.25</v>
      </c>
      <c r="G126" s="14">
        <v>3772335.0</v>
      </c>
      <c r="H126" s="15">
        <v>14132.74</v>
      </c>
      <c r="I126" s="14">
        <v>391880.0</v>
      </c>
      <c r="J126" s="15">
        <v>18051.25</v>
      </c>
      <c r="K126" s="22"/>
      <c r="L126" s="19">
        <f t="shared" ref="L126:O126" si="623">SUM(C126+G126)</f>
        <v>7544670</v>
      </c>
      <c r="M126" s="18">
        <f t="shared" si="623"/>
        <v>28265.48</v>
      </c>
      <c r="N126" s="19">
        <f t="shared" si="623"/>
        <v>783760</v>
      </c>
      <c r="O126" s="18">
        <f t="shared" si="623"/>
        <v>36102.5</v>
      </c>
      <c r="P126" s="20">
        <f t="shared" si="7"/>
        <v>8328430</v>
      </c>
      <c r="Q126" s="21">
        <f t="shared" si="8"/>
        <v>64367.98</v>
      </c>
      <c r="R126" s="23">
        <v>4747692.0</v>
      </c>
      <c r="S126" s="70">
        <v>18260.37</v>
      </c>
      <c r="T126" s="24">
        <f t="shared" ref="T126:U126" si="624">R126-L126</f>
        <v>-2796978</v>
      </c>
      <c r="U126" s="25">
        <f t="shared" si="624"/>
        <v>-10005.11</v>
      </c>
      <c r="V126" s="23">
        <v>638364.0</v>
      </c>
      <c r="W126" s="70">
        <v>29265.29</v>
      </c>
      <c r="X126" s="24">
        <f t="shared" ref="X126:Y126" si="625">V126-N126</f>
        <v>-145396</v>
      </c>
      <c r="Y126" s="25">
        <f t="shared" si="625"/>
        <v>-6837.21</v>
      </c>
      <c r="Z126" s="26">
        <f t="shared" ref="Z126:AA126" si="626">SUM(T126+X126)</f>
        <v>-2942374</v>
      </c>
      <c r="AA126" s="27">
        <f t="shared" si="626"/>
        <v>-16842.32</v>
      </c>
      <c r="AB126" s="28">
        <f t="shared" ref="AB126:AC126" si="627">R126+V126</f>
        <v>5386056</v>
      </c>
      <c r="AC126" s="25">
        <f t="shared" si="627"/>
        <v>47525.66</v>
      </c>
      <c r="AD126" s="71" t="s">
        <v>123</v>
      </c>
    </row>
    <row r="127" ht="20.25" hidden="1" customHeight="1">
      <c r="A127" s="29" t="s">
        <v>99</v>
      </c>
      <c r="B127" s="29" t="s">
        <v>36</v>
      </c>
      <c r="C127" s="14">
        <v>1886171.0</v>
      </c>
      <c r="D127" s="15">
        <v>6884.5</v>
      </c>
      <c r="E127" s="14">
        <v>195939.0</v>
      </c>
      <c r="F127" s="15">
        <v>8129.52</v>
      </c>
      <c r="G127" s="14">
        <v>1886171.0</v>
      </c>
      <c r="H127" s="15">
        <v>6884.5</v>
      </c>
      <c r="I127" s="14">
        <v>195939.0</v>
      </c>
      <c r="J127" s="15">
        <v>8129.52</v>
      </c>
      <c r="K127" s="22"/>
      <c r="L127" s="19">
        <f t="shared" ref="L127:O127" si="628">SUM(C127+G127)</f>
        <v>3772342</v>
      </c>
      <c r="M127" s="18">
        <f t="shared" si="628"/>
        <v>13769</v>
      </c>
      <c r="N127" s="19">
        <f t="shared" si="628"/>
        <v>391878</v>
      </c>
      <c r="O127" s="18">
        <f t="shared" si="628"/>
        <v>16259.04</v>
      </c>
      <c r="P127" s="20">
        <f t="shared" si="7"/>
        <v>4164220</v>
      </c>
      <c r="Q127" s="21">
        <f t="shared" si="8"/>
        <v>30028.04</v>
      </c>
      <c r="R127" s="23">
        <v>4747692.0</v>
      </c>
      <c r="S127" s="70">
        <v>17688.25</v>
      </c>
      <c r="T127" s="24">
        <f t="shared" ref="T127:U127" si="629">R127-L127</f>
        <v>975350</v>
      </c>
      <c r="U127" s="25">
        <f t="shared" si="629"/>
        <v>3919.25</v>
      </c>
      <c r="V127" s="23">
        <v>638364.0</v>
      </c>
      <c r="W127" s="70">
        <v>26359.89</v>
      </c>
      <c r="X127" s="24">
        <f t="shared" ref="X127:Y127" si="630">V127-N127</f>
        <v>246486</v>
      </c>
      <c r="Y127" s="25">
        <f t="shared" si="630"/>
        <v>10100.85</v>
      </c>
      <c r="Z127" s="26">
        <f t="shared" ref="Z127:AA127" si="631">SUM(T127+X127)</f>
        <v>1221836</v>
      </c>
      <c r="AA127" s="27">
        <f t="shared" si="631"/>
        <v>14020.1</v>
      </c>
      <c r="AB127" s="28">
        <f t="shared" ref="AB127:AC127" si="632">R127+V127</f>
        <v>5386056</v>
      </c>
      <c r="AC127" s="25">
        <f t="shared" si="632"/>
        <v>44048.14</v>
      </c>
      <c r="AD127" s="71" t="s">
        <v>123</v>
      </c>
    </row>
    <row r="128" ht="20.25" customHeight="1">
      <c r="A128" s="13" t="s">
        <v>100</v>
      </c>
      <c r="B128" s="29" t="s">
        <v>0</v>
      </c>
      <c r="C128" s="14">
        <v>1257226.0</v>
      </c>
      <c r="D128" s="15">
        <v>4373.89</v>
      </c>
      <c r="E128" s="14">
        <v>88830.0</v>
      </c>
      <c r="F128" s="15">
        <v>3857.0</v>
      </c>
      <c r="G128" s="14">
        <v>1257226.0</v>
      </c>
      <c r="H128" s="15">
        <v>4373.89</v>
      </c>
      <c r="I128" s="14">
        <v>88830.0</v>
      </c>
      <c r="J128" s="15">
        <v>3857.0</v>
      </c>
      <c r="K128" s="22"/>
      <c r="L128" s="19">
        <f t="shared" ref="L128:O128" si="633">SUM(C128+G128)</f>
        <v>2514452</v>
      </c>
      <c r="M128" s="18">
        <f t="shared" si="633"/>
        <v>8747.78</v>
      </c>
      <c r="N128" s="19">
        <f t="shared" si="633"/>
        <v>177660</v>
      </c>
      <c r="O128" s="18">
        <f t="shared" si="633"/>
        <v>7714</v>
      </c>
      <c r="P128" s="20">
        <f t="shared" si="7"/>
        <v>2692112</v>
      </c>
      <c r="Q128" s="21">
        <f t="shared" si="8"/>
        <v>16461.78</v>
      </c>
      <c r="R128" s="23">
        <v>2559735.0</v>
      </c>
      <c r="S128" s="70">
        <v>8845.13</v>
      </c>
      <c r="T128" s="24">
        <f t="shared" ref="T128:U128" si="634">R128-L128</f>
        <v>45283</v>
      </c>
      <c r="U128" s="25">
        <f t="shared" si="634"/>
        <v>97.35</v>
      </c>
      <c r="V128" s="23">
        <v>221734.0</v>
      </c>
      <c r="W128" s="70">
        <v>9627.69</v>
      </c>
      <c r="X128" s="24">
        <f t="shared" ref="X128:Y128" si="635">V128-N128</f>
        <v>44074</v>
      </c>
      <c r="Y128" s="25">
        <f t="shared" si="635"/>
        <v>1913.69</v>
      </c>
      <c r="Z128" s="26">
        <f t="shared" ref="Z128:AA128" si="636">SUM(T128+X128)</f>
        <v>89357</v>
      </c>
      <c r="AA128" s="27">
        <f t="shared" si="636"/>
        <v>2011.04</v>
      </c>
      <c r="AB128" s="28">
        <f t="shared" ref="AB128:AC128" si="637">R128+V128</f>
        <v>2781469</v>
      </c>
      <c r="AC128" s="25">
        <f t="shared" si="637"/>
        <v>18472.82</v>
      </c>
      <c r="AD128" s="71" t="s">
        <v>123</v>
      </c>
    </row>
    <row r="129" ht="20.25" hidden="1" customHeight="1">
      <c r="A129" s="13" t="s">
        <v>100</v>
      </c>
      <c r="B129" s="29" t="s">
        <v>36</v>
      </c>
      <c r="C129" s="14">
        <v>628612.0</v>
      </c>
      <c r="D129" s="15">
        <v>2138.59</v>
      </c>
      <c r="E129" s="14">
        <v>44416.0</v>
      </c>
      <c r="F129" s="15">
        <v>1737.55</v>
      </c>
      <c r="G129" s="14">
        <v>628612.0</v>
      </c>
      <c r="H129" s="15">
        <v>2138.59</v>
      </c>
      <c r="I129" s="14">
        <v>44416.0</v>
      </c>
      <c r="J129" s="15">
        <v>1737.55</v>
      </c>
      <c r="K129" s="22"/>
      <c r="L129" s="19">
        <f t="shared" ref="L129:O129" si="638">SUM(C129+G129)</f>
        <v>1257224</v>
      </c>
      <c r="M129" s="18">
        <f t="shared" si="638"/>
        <v>4277.18</v>
      </c>
      <c r="N129" s="19">
        <f t="shared" si="638"/>
        <v>88832</v>
      </c>
      <c r="O129" s="18">
        <f t="shared" si="638"/>
        <v>3475.1</v>
      </c>
      <c r="P129" s="20">
        <f t="shared" si="7"/>
        <v>1346056</v>
      </c>
      <c r="Q129" s="21">
        <f t="shared" si="8"/>
        <v>7752.28</v>
      </c>
      <c r="R129" s="23">
        <v>2561242.0</v>
      </c>
      <c r="S129" s="70">
        <v>8678.3</v>
      </c>
      <c r="T129" s="24">
        <f t="shared" ref="T129:U129" si="639">R129-L129</f>
        <v>1304018</v>
      </c>
      <c r="U129" s="25">
        <f t="shared" si="639"/>
        <v>4401.12</v>
      </c>
      <c r="V129" s="23">
        <v>221734.0</v>
      </c>
      <c r="W129" s="70">
        <v>8674.23</v>
      </c>
      <c r="X129" s="24">
        <f t="shared" ref="X129:Y129" si="640">V129-N129</f>
        <v>132902</v>
      </c>
      <c r="Y129" s="25">
        <f t="shared" si="640"/>
        <v>5199.13</v>
      </c>
      <c r="Z129" s="26">
        <f t="shared" ref="Z129:AA129" si="641">SUM(T129+X129)</f>
        <v>1436920</v>
      </c>
      <c r="AA129" s="27">
        <f t="shared" si="641"/>
        <v>9600.25</v>
      </c>
      <c r="AB129" s="28">
        <f t="shared" ref="AB129:AC129" si="642">R129+V129</f>
        <v>2782976</v>
      </c>
      <c r="AC129" s="25">
        <f t="shared" si="642"/>
        <v>17352.53</v>
      </c>
      <c r="AD129" s="71" t="s">
        <v>123</v>
      </c>
    </row>
    <row r="130" ht="20.25" customHeight="1">
      <c r="A130" s="29" t="s">
        <v>101</v>
      </c>
      <c r="B130" s="29" t="s">
        <v>0</v>
      </c>
      <c r="C130" s="14">
        <v>3365927.0</v>
      </c>
      <c r="D130" s="15">
        <v>16220.61</v>
      </c>
      <c r="E130" s="14">
        <v>386727.0</v>
      </c>
      <c r="F130" s="15">
        <v>20708.03</v>
      </c>
      <c r="G130" s="14">
        <v>3367427.0</v>
      </c>
      <c r="H130" s="15">
        <v>16226.57</v>
      </c>
      <c r="I130" s="14">
        <v>386727.0</v>
      </c>
      <c r="J130" s="15">
        <v>20708.03</v>
      </c>
      <c r="K130" s="22"/>
      <c r="L130" s="19">
        <f t="shared" ref="L130:O130" si="643">SUM(C130+G130)</f>
        <v>6733354</v>
      </c>
      <c r="M130" s="18">
        <f t="shared" si="643"/>
        <v>32447.18</v>
      </c>
      <c r="N130" s="19">
        <f t="shared" si="643"/>
        <v>773454</v>
      </c>
      <c r="O130" s="18">
        <f t="shared" si="643"/>
        <v>41416.06</v>
      </c>
      <c r="P130" s="20">
        <f t="shared" si="7"/>
        <v>7506808</v>
      </c>
      <c r="Q130" s="21">
        <f t="shared" si="8"/>
        <v>73863.24</v>
      </c>
      <c r="R130" s="23">
        <v>4006121.0</v>
      </c>
      <c r="S130" s="70">
        <v>18509.05</v>
      </c>
      <c r="T130" s="24">
        <f t="shared" ref="T130:U130" si="644">R130-L130</f>
        <v>-2727233</v>
      </c>
      <c r="U130" s="25">
        <f t="shared" si="644"/>
        <v>-13938.13</v>
      </c>
      <c r="V130" s="23">
        <v>674874.0</v>
      </c>
      <c r="W130" s="70">
        <v>36126.73</v>
      </c>
      <c r="X130" s="24">
        <f t="shared" ref="X130:Y130" si="645">V130-N130</f>
        <v>-98580</v>
      </c>
      <c r="Y130" s="25">
        <f t="shared" si="645"/>
        <v>-5289.33</v>
      </c>
      <c r="Z130" s="26">
        <f t="shared" ref="Z130:AA130" si="646">SUM(T130+X130)</f>
        <v>-2825813</v>
      </c>
      <c r="AA130" s="27">
        <f t="shared" si="646"/>
        <v>-19227.46</v>
      </c>
      <c r="AB130" s="28">
        <f t="shared" ref="AB130:AC130" si="647">R130+V130</f>
        <v>4680995</v>
      </c>
      <c r="AC130" s="25">
        <f t="shared" si="647"/>
        <v>54635.78</v>
      </c>
      <c r="AD130" s="71" t="s">
        <v>123</v>
      </c>
    </row>
    <row r="131" ht="20.25" hidden="1" customHeight="1">
      <c r="A131" s="29" t="s">
        <v>101</v>
      </c>
      <c r="B131" s="29" t="s">
        <v>36</v>
      </c>
      <c r="C131" s="14">
        <v>1466456.0</v>
      </c>
      <c r="D131" s="15">
        <v>5436.16</v>
      </c>
      <c r="E131" s="14">
        <v>174818.0</v>
      </c>
      <c r="F131" s="15">
        <v>7446.48</v>
      </c>
      <c r="G131" s="14">
        <v>1466456.0</v>
      </c>
      <c r="H131" s="15">
        <v>5436.16</v>
      </c>
      <c r="I131" s="14">
        <v>174818.0</v>
      </c>
      <c r="J131" s="15">
        <v>7446.48</v>
      </c>
      <c r="K131" s="22"/>
      <c r="L131" s="19">
        <f t="shared" ref="L131:O131" si="648">SUM(C131+G131)</f>
        <v>2932912</v>
      </c>
      <c r="M131" s="18">
        <f t="shared" si="648"/>
        <v>10872.32</v>
      </c>
      <c r="N131" s="19">
        <f t="shared" si="648"/>
        <v>349636</v>
      </c>
      <c r="O131" s="18">
        <f t="shared" si="648"/>
        <v>14892.96</v>
      </c>
      <c r="P131" s="20">
        <f t="shared" si="7"/>
        <v>3282548</v>
      </c>
      <c r="Q131" s="21">
        <f t="shared" si="8"/>
        <v>25765.28</v>
      </c>
      <c r="R131" s="23">
        <v>3537598.0</v>
      </c>
      <c r="S131" s="70">
        <v>13095.44</v>
      </c>
      <c r="T131" s="24">
        <f t="shared" ref="T131:U131" si="649">R131-L131</f>
        <v>604686</v>
      </c>
      <c r="U131" s="25">
        <f t="shared" si="649"/>
        <v>2223.12</v>
      </c>
      <c r="V131" s="23">
        <v>610828.0</v>
      </c>
      <c r="W131" s="70">
        <v>26060.92</v>
      </c>
      <c r="X131" s="24">
        <f t="shared" ref="X131:Y131" si="650">V131-N131</f>
        <v>261192</v>
      </c>
      <c r="Y131" s="25">
        <f t="shared" si="650"/>
        <v>11167.96</v>
      </c>
      <c r="Z131" s="26">
        <f t="shared" ref="Z131:AA131" si="651">SUM(T131+X131)</f>
        <v>865878</v>
      </c>
      <c r="AA131" s="27">
        <f t="shared" si="651"/>
        <v>13391.08</v>
      </c>
      <c r="AB131" s="28">
        <f t="shared" ref="AB131:AC131" si="652">R131+V131</f>
        <v>4148426</v>
      </c>
      <c r="AC131" s="25">
        <f t="shared" si="652"/>
        <v>39156.36</v>
      </c>
      <c r="AD131" s="71" t="s">
        <v>123</v>
      </c>
    </row>
    <row r="132" ht="20.25" hidden="1" customHeight="1">
      <c r="A132" s="13" t="s">
        <v>155</v>
      </c>
      <c r="B132" s="29" t="s">
        <v>51</v>
      </c>
      <c r="C132" s="14">
        <v>206343.0</v>
      </c>
      <c r="D132" s="15">
        <v>1857.09</v>
      </c>
      <c r="E132" s="14">
        <v>18542.0</v>
      </c>
      <c r="F132" s="15">
        <v>1668.78</v>
      </c>
      <c r="G132" s="14">
        <v>206343.0</v>
      </c>
      <c r="H132" s="15">
        <v>1857.09</v>
      </c>
      <c r="I132" s="14">
        <v>18542.0</v>
      </c>
      <c r="J132" s="15">
        <v>1668.78</v>
      </c>
      <c r="K132" s="22"/>
      <c r="L132" s="19">
        <f t="shared" ref="L132:O132" si="653">SUM(C132+G132)</f>
        <v>412686</v>
      </c>
      <c r="M132" s="18">
        <f t="shared" si="653"/>
        <v>3714.18</v>
      </c>
      <c r="N132" s="19">
        <f t="shared" si="653"/>
        <v>37084</v>
      </c>
      <c r="O132" s="18">
        <f t="shared" si="653"/>
        <v>3337.56</v>
      </c>
      <c r="P132" s="20">
        <f t="shared" si="7"/>
        <v>449770</v>
      </c>
      <c r="Q132" s="21">
        <f t="shared" si="8"/>
        <v>7051.74</v>
      </c>
      <c r="R132" s="23">
        <v>456645.0</v>
      </c>
      <c r="S132" s="70">
        <v>4109.81</v>
      </c>
      <c r="T132" s="24">
        <f t="shared" ref="T132:U132" si="654">R132-L132</f>
        <v>43959</v>
      </c>
      <c r="U132" s="25">
        <f t="shared" si="654"/>
        <v>395.63</v>
      </c>
      <c r="V132" s="23">
        <v>64046.0</v>
      </c>
      <c r="W132" s="70">
        <v>5764.14</v>
      </c>
      <c r="X132" s="24">
        <f t="shared" ref="X132:Y132" si="655">V132-N132</f>
        <v>26962</v>
      </c>
      <c r="Y132" s="25">
        <f t="shared" si="655"/>
        <v>2426.58</v>
      </c>
      <c r="Z132" s="26">
        <f t="shared" ref="Z132:AA132" si="656">SUM(T132+X132)</f>
        <v>70921</v>
      </c>
      <c r="AA132" s="27">
        <f t="shared" si="656"/>
        <v>2822.21</v>
      </c>
      <c r="AB132" s="28">
        <f t="shared" ref="AB132:AC132" si="657">R132+V132</f>
        <v>520691</v>
      </c>
      <c r="AC132" s="25">
        <f t="shared" si="657"/>
        <v>9873.95</v>
      </c>
      <c r="AD132" s="71" t="s">
        <v>123</v>
      </c>
    </row>
    <row r="133" ht="20.25" hidden="1" customHeight="1">
      <c r="A133" s="13" t="s">
        <v>101</v>
      </c>
      <c r="B133" s="13" t="s">
        <v>32</v>
      </c>
      <c r="C133" s="14">
        <v>0.0</v>
      </c>
      <c r="D133" s="15">
        <v>0.0</v>
      </c>
      <c r="E133" s="40">
        <v>0.0</v>
      </c>
      <c r="F133" s="15">
        <v>0.0</v>
      </c>
      <c r="G133" s="14">
        <v>750.0</v>
      </c>
      <c r="H133" s="15">
        <v>3.68</v>
      </c>
      <c r="I133" s="14">
        <v>0.0</v>
      </c>
      <c r="J133" s="15">
        <v>0.0</v>
      </c>
      <c r="K133" s="22"/>
      <c r="L133" s="19">
        <f t="shared" ref="L133:O133" si="658">SUM(C133+G133)</f>
        <v>750</v>
      </c>
      <c r="M133" s="18">
        <f t="shared" si="658"/>
        <v>3.68</v>
      </c>
      <c r="N133" s="19">
        <f t="shared" si="658"/>
        <v>0</v>
      </c>
      <c r="O133" s="18">
        <f t="shared" si="658"/>
        <v>0</v>
      </c>
      <c r="P133" s="20">
        <f t="shared" si="7"/>
        <v>750</v>
      </c>
      <c r="Q133" s="21">
        <f t="shared" si="8"/>
        <v>3.68</v>
      </c>
      <c r="R133" s="23">
        <v>4638.0</v>
      </c>
      <c r="S133" s="70">
        <v>22.73</v>
      </c>
      <c r="T133" s="24">
        <f t="shared" ref="T133:U133" si="659">R133-L133</f>
        <v>3888</v>
      </c>
      <c r="U133" s="25">
        <f t="shared" si="659"/>
        <v>19.05</v>
      </c>
      <c r="V133" s="23">
        <v>0.0</v>
      </c>
      <c r="W133" s="70">
        <v>0.0</v>
      </c>
      <c r="X133" s="24">
        <f t="shared" ref="X133:Y133" si="660">V133-N133</f>
        <v>0</v>
      </c>
      <c r="Y133" s="25">
        <f t="shared" si="660"/>
        <v>0</v>
      </c>
      <c r="Z133" s="26">
        <f t="shared" ref="Z133:AA133" si="661">SUM(T133+X133)</f>
        <v>3888</v>
      </c>
      <c r="AA133" s="27">
        <f t="shared" si="661"/>
        <v>19.05</v>
      </c>
      <c r="AB133" s="28">
        <f t="shared" ref="AB133:AC133" si="662">R133+V133</f>
        <v>4638</v>
      </c>
      <c r="AC133" s="25">
        <f t="shared" si="662"/>
        <v>22.73</v>
      </c>
      <c r="AD133" s="71" t="s">
        <v>123</v>
      </c>
    </row>
    <row r="134" ht="20.25" customHeight="1">
      <c r="A134" s="29" t="s">
        <v>102</v>
      </c>
      <c r="B134" s="29" t="s">
        <v>0</v>
      </c>
      <c r="C134" s="14">
        <v>627653.0</v>
      </c>
      <c r="D134" s="15">
        <v>2366.19</v>
      </c>
      <c r="E134" s="40">
        <v>56885.0</v>
      </c>
      <c r="F134" s="15">
        <v>2168.92</v>
      </c>
      <c r="G134" s="14">
        <v>627653.0</v>
      </c>
      <c r="H134" s="15">
        <v>2366.19</v>
      </c>
      <c r="I134" s="14">
        <v>56885.0</v>
      </c>
      <c r="J134" s="15">
        <v>2168.92</v>
      </c>
      <c r="K134" s="22"/>
      <c r="L134" s="19">
        <f t="shared" ref="L134:O134" si="663">SUM(C134+G134)</f>
        <v>1255306</v>
      </c>
      <c r="M134" s="18">
        <f t="shared" si="663"/>
        <v>4732.38</v>
      </c>
      <c r="N134" s="19">
        <f t="shared" si="663"/>
        <v>113770</v>
      </c>
      <c r="O134" s="18">
        <f t="shared" si="663"/>
        <v>4337.84</v>
      </c>
      <c r="P134" s="20">
        <f t="shared" si="7"/>
        <v>1369076</v>
      </c>
      <c r="Q134" s="21">
        <f t="shared" si="8"/>
        <v>9070.22</v>
      </c>
      <c r="R134" s="23">
        <v>647744.0</v>
      </c>
      <c r="S134" s="70">
        <v>2657.02</v>
      </c>
      <c r="T134" s="24">
        <f t="shared" ref="T134:U134" si="664">R134-L134</f>
        <v>-607562</v>
      </c>
      <c r="U134" s="25">
        <f t="shared" si="664"/>
        <v>-2075.36</v>
      </c>
      <c r="V134" s="23">
        <v>163646.0</v>
      </c>
      <c r="W134" s="70">
        <v>6242.33</v>
      </c>
      <c r="X134" s="24">
        <f t="shared" ref="X134:Y134" si="665">V134-N134</f>
        <v>49876</v>
      </c>
      <c r="Y134" s="25">
        <f t="shared" si="665"/>
        <v>1904.49</v>
      </c>
      <c r="Z134" s="26">
        <f t="shared" ref="Z134:AA134" si="666">SUM(T134+X134)</f>
        <v>-557686</v>
      </c>
      <c r="AA134" s="27">
        <f t="shared" si="666"/>
        <v>-170.87</v>
      </c>
      <c r="AB134" s="28">
        <f t="shared" ref="AB134:AC134" si="667">R134+V134</f>
        <v>811390</v>
      </c>
      <c r="AC134" s="25">
        <f t="shared" si="667"/>
        <v>8899.35</v>
      </c>
      <c r="AD134" s="71" t="s">
        <v>123</v>
      </c>
    </row>
    <row r="135" ht="20.25" hidden="1" customHeight="1">
      <c r="A135" s="41" t="s">
        <v>102</v>
      </c>
      <c r="B135" s="23" t="s">
        <v>32</v>
      </c>
      <c r="C135" s="40">
        <v>313824.0</v>
      </c>
      <c r="D135" s="43">
        <v>1139.38</v>
      </c>
      <c r="E135" s="14">
        <v>28442.0</v>
      </c>
      <c r="F135" s="43">
        <v>996.39</v>
      </c>
      <c r="G135" s="14">
        <v>313824.0</v>
      </c>
      <c r="H135" s="15">
        <v>1139.38</v>
      </c>
      <c r="I135" s="14">
        <v>28442.0</v>
      </c>
      <c r="J135" s="15">
        <v>996.39</v>
      </c>
      <c r="K135" s="22"/>
      <c r="L135" s="19">
        <f t="shared" ref="L135:O135" si="668">SUM(C135+G135)</f>
        <v>627648</v>
      </c>
      <c r="M135" s="18">
        <f t="shared" si="668"/>
        <v>2278.76</v>
      </c>
      <c r="N135" s="19">
        <f t="shared" si="668"/>
        <v>56884</v>
      </c>
      <c r="O135" s="18">
        <f t="shared" si="668"/>
        <v>1992.78</v>
      </c>
      <c r="P135" s="20">
        <f t="shared" si="7"/>
        <v>684532</v>
      </c>
      <c r="Q135" s="21">
        <f t="shared" si="8"/>
        <v>4271.54</v>
      </c>
      <c r="R135" s="23">
        <v>647744.0</v>
      </c>
      <c r="S135" s="70">
        <v>2513.88</v>
      </c>
      <c r="T135" s="24">
        <f t="shared" ref="T135:U135" si="669">R135-L135</f>
        <v>20096</v>
      </c>
      <c r="U135" s="25">
        <f t="shared" si="669"/>
        <v>235.12</v>
      </c>
      <c r="V135" s="23">
        <v>163646.0</v>
      </c>
      <c r="W135" s="70">
        <v>5734.83</v>
      </c>
      <c r="X135" s="24">
        <f t="shared" ref="X135:Y135" si="670">V135-N135</f>
        <v>106762</v>
      </c>
      <c r="Y135" s="25">
        <f t="shared" si="670"/>
        <v>3742.05</v>
      </c>
      <c r="Z135" s="26">
        <f t="shared" ref="Z135:AA135" si="671">SUM(T135+X135)</f>
        <v>126858</v>
      </c>
      <c r="AA135" s="27">
        <f t="shared" si="671"/>
        <v>3977.17</v>
      </c>
      <c r="AB135" s="28">
        <f t="shared" ref="AB135:AC135" si="672">R135+V135</f>
        <v>811390</v>
      </c>
      <c r="AC135" s="25">
        <f t="shared" si="672"/>
        <v>8248.71</v>
      </c>
      <c r="AD135" s="71" t="s">
        <v>123</v>
      </c>
    </row>
    <row r="136" ht="20.25" customHeight="1">
      <c r="A136" s="13" t="s">
        <v>103</v>
      </c>
      <c r="B136" s="13" t="s">
        <v>0</v>
      </c>
      <c r="C136" s="14">
        <v>2447562.0</v>
      </c>
      <c r="D136" s="15">
        <v>13571.17</v>
      </c>
      <c r="E136" s="14">
        <v>185823.0</v>
      </c>
      <c r="F136" s="15">
        <v>7219.22</v>
      </c>
      <c r="G136" s="14">
        <v>2447562.0</v>
      </c>
      <c r="H136" s="15">
        <v>13571.17</v>
      </c>
      <c r="I136" s="14">
        <v>185823.0</v>
      </c>
      <c r="J136" s="15">
        <v>7219.22</v>
      </c>
      <c r="K136" s="22"/>
      <c r="L136" s="19">
        <f t="shared" ref="L136:O136" si="673">SUM(C136+G136)</f>
        <v>4895124</v>
      </c>
      <c r="M136" s="18">
        <f t="shared" si="673"/>
        <v>27142.34</v>
      </c>
      <c r="N136" s="19">
        <f t="shared" si="673"/>
        <v>371646</v>
      </c>
      <c r="O136" s="18">
        <f t="shared" si="673"/>
        <v>14438.44</v>
      </c>
      <c r="P136" s="20">
        <f t="shared" si="7"/>
        <v>5266770</v>
      </c>
      <c r="Q136" s="21">
        <f t="shared" si="8"/>
        <v>41580.78</v>
      </c>
      <c r="R136" s="23">
        <v>3118208.0</v>
      </c>
      <c r="S136" s="70">
        <v>17075.73</v>
      </c>
      <c r="T136" s="24">
        <f t="shared" ref="T136:U136" si="674">R136-L136</f>
        <v>-1776916</v>
      </c>
      <c r="U136" s="25">
        <f t="shared" si="674"/>
        <v>-10066.61</v>
      </c>
      <c r="V136" s="23">
        <v>380425.0</v>
      </c>
      <c r="W136" s="70">
        <v>14779.51</v>
      </c>
      <c r="X136" s="24">
        <f t="shared" ref="X136:Y136" si="675">V136-N136</f>
        <v>8779</v>
      </c>
      <c r="Y136" s="25">
        <f t="shared" si="675"/>
        <v>341.07</v>
      </c>
      <c r="Z136" s="26">
        <f t="shared" ref="Z136:AA136" si="676">SUM(T136+X136)</f>
        <v>-1768137</v>
      </c>
      <c r="AA136" s="27">
        <f t="shared" si="676"/>
        <v>-9725.54</v>
      </c>
      <c r="AB136" s="28">
        <f t="shared" ref="AB136:AC136" si="677">R136+V136</f>
        <v>3498633</v>
      </c>
      <c r="AC136" s="25">
        <f t="shared" si="677"/>
        <v>31855.24</v>
      </c>
      <c r="AD136" s="71" t="s">
        <v>123</v>
      </c>
    </row>
    <row r="137" ht="20.25" hidden="1" customHeight="1">
      <c r="A137" s="13" t="s">
        <v>103</v>
      </c>
      <c r="B137" s="13" t="s">
        <v>32</v>
      </c>
      <c r="C137" s="14">
        <v>324991.0</v>
      </c>
      <c r="D137" s="15">
        <v>1244.71</v>
      </c>
      <c r="E137" s="14">
        <v>92911.0</v>
      </c>
      <c r="F137" s="15">
        <v>3251.89</v>
      </c>
      <c r="G137" s="45">
        <v>609393.0</v>
      </c>
      <c r="H137" s="15">
        <v>2951.12</v>
      </c>
      <c r="I137" s="14">
        <v>92911.0</v>
      </c>
      <c r="J137" s="15">
        <v>3251.89</v>
      </c>
      <c r="K137" s="22"/>
      <c r="L137" s="19">
        <f t="shared" ref="L137:O137" si="678">SUM(C137+G137)</f>
        <v>934384</v>
      </c>
      <c r="M137" s="18">
        <f t="shared" si="678"/>
        <v>4195.83</v>
      </c>
      <c r="N137" s="19">
        <f t="shared" si="678"/>
        <v>185822</v>
      </c>
      <c r="O137" s="18">
        <f t="shared" si="678"/>
        <v>6503.78</v>
      </c>
      <c r="P137" s="20">
        <f t="shared" si="7"/>
        <v>1120206</v>
      </c>
      <c r="Q137" s="21">
        <f t="shared" si="8"/>
        <v>10699.61</v>
      </c>
      <c r="R137" s="23">
        <v>1908192.0</v>
      </c>
      <c r="S137" s="70">
        <v>9236.17</v>
      </c>
      <c r="T137" s="24">
        <f t="shared" ref="T137:U137" si="679">R137-L137</f>
        <v>973808</v>
      </c>
      <c r="U137" s="25">
        <f t="shared" si="679"/>
        <v>5040.34</v>
      </c>
      <c r="V137" s="23">
        <v>380425.0</v>
      </c>
      <c r="W137" s="70">
        <v>13314.88</v>
      </c>
      <c r="X137" s="24">
        <f t="shared" ref="X137:Y137" si="680">V137-N137</f>
        <v>194603</v>
      </c>
      <c r="Y137" s="25">
        <f t="shared" si="680"/>
        <v>6811.1</v>
      </c>
      <c r="Z137" s="26">
        <f t="shared" ref="Z137:AA137" si="681">SUM(T137+X137)</f>
        <v>1168411</v>
      </c>
      <c r="AA137" s="27">
        <f t="shared" si="681"/>
        <v>11851.44</v>
      </c>
      <c r="AB137" s="28">
        <f t="shared" ref="AB137:AC137" si="682">R137+V137</f>
        <v>2288617</v>
      </c>
      <c r="AC137" s="25">
        <f t="shared" si="682"/>
        <v>22551.05</v>
      </c>
      <c r="AD137" s="71" t="s">
        <v>123</v>
      </c>
    </row>
    <row r="138" ht="20.25" customHeight="1">
      <c r="A138" s="29" t="s">
        <v>104</v>
      </c>
      <c r="B138" s="29" t="s">
        <v>0</v>
      </c>
      <c r="C138" s="14">
        <v>793489.0</v>
      </c>
      <c r="D138" s="15">
        <v>3897.66</v>
      </c>
      <c r="E138" s="14">
        <v>46739.0</v>
      </c>
      <c r="F138" s="15">
        <v>2445.16</v>
      </c>
      <c r="G138" s="14">
        <v>794239.0</v>
      </c>
      <c r="H138" s="15">
        <v>3902.26</v>
      </c>
      <c r="I138" s="14">
        <v>46739.0</v>
      </c>
      <c r="J138" s="15">
        <v>2445.16</v>
      </c>
      <c r="K138" s="22"/>
      <c r="L138" s="19">
        <f t="shared" ref="L138:O138" si="683">SUM(C138+G138)</f>
        <v>1587728</v>
      </c>
      <c r="M138" s="18">
        <f t="shared" si="683"/>
        <v>7799.92</v>
      </c>
      <c r="N138" s="19">
        <f t="shared" si="683"/>
        <v>93478</v>
      </c>
      <c r="O138" s="18">
        <f t="shared" si="683"/>
        <v>4890.32</v>
      </c>
      <c r="P138" s="20">
        <f t="shared" si="7"/>
        <v>1681206</v>
      </c>
      <c r="Q138" s="21">
        <f t="shared" si="8"/>
        <v>12690.24</v>
      </c>
      <c r="R138" s="23">
        <v>942317.0</v>
      </c>
      <c r="S138" s="70">
        <v>4234.36</v>
      </c>
      <c r="T138" s="24">
        <f t="shared" ref="T138:U138" si="684">R138-L138</f>
        <v>-645411</v>
      </c>
      <c r="U138" s="25">
        <f t="shared" si="684"/>
        <v>-3565.56</v>
      </c>
      <c r="V138" s="23">
        <v>113614.0</v>
      </c>
      <c r="W138" s="70">
        <v>5894.53</v>
      </c>
      <c r="X138" s="24">
        <f t="shared" ref="X138:Y138" si="685">V138-N138</f>
        <v>20136</v>
      </c>
      <c r="Y138" s="25">
        <f t="shared" si="685"/>
        <v>1004.21</v>
      </c>
      <c r="Z138" s="26">
        <f t="shared" ref="Z138:AA138" si="686">SUM(T138+X138)</f>
        <v>-625275</v>
      </c>
      <c r="AA138" s="27">
        <f t="shared" si="686"/>
        <v>-2561.35</v>
      </c>
      <c r="AB138" s="28">
        <f t="shared" ref="AB138:AC138" si="687">R138+V138</f>
        <v>1055931</v>
      </c>
      <c r="AC138" s="25">
        <f t="shared" si="687"/>
        <v>10128.89</v>
      </c>
      <c r="AD138" s="71" t="s">
        <v>123</v>
      </c>
    </row>
    <row r="139" ht="20.25" hidden="1" customHeight="1">
      <c r="A139" s="29" t="s">
        <v>104</v>
      </c>
      <c r="B139" s="29" t="s">
        <v>40</v>
      </c>
      <c r="C139" s="14">
        <v>396745.0</v>
      </c>
      <c r="D139" s="15">
        <v>1780.15</v>
      </c>
      <c r="E139" s="14">
        <v>23371.0</v>
      </c>
      <c r="F139" s="15">
        <v>1076.0</v>
      </c>
      <c r="G139" s="14">
        <v>397120.0</v>
      </c>
      <c r="H139" s="15">
        <v>1781.98</v>
      </c>
      <c r="I139" s="14">
        <v>23371.0</v>
      </c>
      <c r="J139" s="15">
        <v>1076.0</v>
      </c>
      <c r="K139" s="22"/>
      <c r="L139" s="19">
        <f t="shared" ref="L139:O139" si="688">SUM(C139+G139)</f>
        <v>793865</v>
      </c>
      <c r="M139" s="18">
        <f t="shared" si="688"/>
        <v>3562.13</v>
      </c>
      <c r="N139" s="19">
        <f t="shared" si="688"/>
        <v>46742</v>
      </c>
      <c r="O139" s="18">
        <f t="shared" si="688"/>
        <v>2152</v>
      </c>
      <c r="P139" s="20">
        <f t="shared" si="7"/>
        <v>840607</v>
      </c>
      <c r="Q139" s="21">
        <f t="shared" si="8"/>
        <v>5714.13</v>
      </c>
      <c r="R139" s="23">
        <v>942317.0</v>
      </c>
      <c r="S139" s="70">
        <v>3898.38</v>
      </c>
      <c r="T139" s="24">
        <f t="shared" ref="T139:U139" si="689">R139-L139</f>
        <v>148452</v>
      </c>
      <c r="U139" s="25">
        <f t="shared" si="689"/>
        <v>336.25</v>
      </c>
      <c r="V139" s="23">
        <v>113614.0</v>
      </c>
      <c r="W139" s="70">
        <v>5230.79</v>
      </c>
      <c r="X139" s="24">
        <f t="shared" ref="X139:Y139" si="690">V139-N139</f>
        <v>66872</v>
      </c>
      <c r="Y139" s="25">
        <f t="shared" si="690"/>
        <v>3078.79</v>
      </c>
      <c r="Z139" s="26">
        <f t="shared" ref="Z139:AA139" si="691">SUM(T139+X139)</f>
        <v>215324</v>
      </c>
      <c r="AA139" s="27">
        <f t="shared" si="691"/>
        <v>3415.04</v>
      </c>
      <c r="AB139" s="28">
        <f t="shared" ref="AB139:AC139" si="692">R139+V139</f>
        <v>1055931</v>
      </c>
      <c r="AC139" s="25">
        <f t="shared" si="692"/>
        <v>9129.17</v>
      </c>
      <c r="AD139" s="71" t="s">
        <v>123</v>
      </c>
    </row>
    <row r="140" ht="20.25" customHeight="1">
      <c r="A140" s="29" t="s">
        <v>105</v>
      </c>
      <c r="B140" s="29" t="s">
        <v>0</v>
      </c>
      <c r="C140" s="14">
        <v>819412.0</v>
      </c>
      <c r="D140" s="15">
        <v>4016.22</v>
      </c>
      <c r="E140" s="14">
        <v>144914.0</v>
      </c>
      <c r="F140" s="15">
        <v>5825.76</v>
      </c>
      <c r="G140" s="14">
        <v>819412.0</v>
      </c>
      <c r="H140" s="15">
        <v>4016.22</v>
      </c>
      <c r="I140" s="14">
        <v>144914.0</v>
      </c>
      <c r="J140" s="15">
        <v>5825.76</v>
      </c>
      <c r="K140" s="22"/>
      <c r="L140" s="19">
        <f t="shared" ref="L140:O140" si="693">SUM(C140+G140)</f>
        <v>1638824</v>
      </c>
      <c r="M140" s="18">
        <f t="shared" si="693"/>
        <v>8032.44</v>
      </c>
      <c r="N140" s="19">
        <f t="shared" si="693"/>
        <v>289828</v>
      </c>
      <c r="O140" s="18">
        <f t="shared" si="693"/>
        <v>11651.52</v>
      </c>
      <c r="P140" s="20">
        <f t="shared" si="7"/>
        <v>1928652</v>
      </c>
      <c r="Q140" s="21">
        <f t="shared" si="8"/>
        <v>19683.96</v>
      </c>
      <c r="R140" s="23">
        <v>958960.0</v>
      </c>
      <c r="S140" s="70">
        <v>4941.38</v>
      </c>
      <c r="T140" s="24">
        <f t="shared" ref="T140:U140" si="694">R140-L140</f>
        <v>-679864</v>
      </c>
      <c r="U140" s="25">
        <f t="shared" si="694"/>
        <v>-3091.06</v>
      </c>
      <c r="V140" s="23">
        <v>296235.0</v>
      </c>
      <c r="W140" s="70">
        <v>11843.66</v>
      </c>
      <c r="X140" s="24">
        <f t="shared" ref="X140:Y140" si="695">V140-N140</f>
        <v>6407</v>
      </c>
      <c r="Y140" s="25">
        <f t="shared" si="695"/>
        <v>192.14</v>
      </c>
      <c r="Z140" s="26">
        <f t="shared" ref="Z140:AA140" si="696">SUM(T140+X140)</f>
        <v>-673457</v>
      </c>
      <c r="AA140" s="27">
        <f t="shared" si="696"/>
        <v>-2898.92</v>
      </c>
      <c r="AB140" s="28">
        <f t="shared" ref="AB140:AC140" si="697">R140+V140</f>
        <v>1255195</v>
      </c>
      <c r="AC140" s="25">
        <f t="shared" si="697"/>
        <v>16785.04</v>
      </c>
      <c r="AD140" s="71" t="s">
        <v>123</v>
      </c>
    </row>
    <row r="141" ht="20.25" hidden="1" customHeight="1">
      <c r="A141" s="29" t="s">
        <v>105</v>
      </c>
      <c r="B141" s="29" t="s">
        <v>32</v>
      </c>
      <c r="C141" s="14">
        <v>409708.0</v>
      </c>
      <c r="D141" s="15">
        <v>1850.6</v>
      </c>
      <c r="E141" s="14">
        <v>72457.0</v>
      </c>
      <c r="F141" s="15">
        <v>2613.49</v>
      </c>
      <c r="G141" s="14">
        <v>409708.0</v>
      </c>
      <c r="H141" s="15">
        <v>1850.6</v>
      </c>
      <c r="I141" s="14">
        <v>72457.0</v>
      </c>
      <c r="J141" s="15">
        <v>2613.49</v>
      </c>
      <c r="K141" s="22"/>
      <c r="L141" s="19">
        <f t="shared" ref="L141:O141" si="698">SUM(C141+G141)</f>
        <v>819416</v>
      </c>
      <c r="M141" s="18">
        <f t="shared" si="698"/>
        <v>3701.2</v>
      </c>
      <c r="N141" s="19">
        <f t="shared" si="698"/>
        <v>144914</v>
      </c>
      <c r="O141" s="18">
        <f t="shared" si="698"/>
        <v>5226.98</v>
      </c>
      <c r="P141" s="20">
        <f t="shared" si="7"/>
        <v>964330</v>
      </c>
      <c r="Q141" s="21">
        <f t="shared" si="8"/>
        <v>8928.18</v>
      </c>
      <c r="R141" s="23">
        <v>958960.0</v>
      </c>
      <c r="S141" s="70">
        <v>4522.21</v>
      </c>
      <c r="T141" s="24">
        <f t="shared" ref="T141:U141" si="699">R141-L141</f>
        <v>139544</v>
      </c>
      <c r="U141" s="25">
        <f t="shared" si="699"/>
        <v>821.01</v>
      </c>
      <c r="V141" s="23">
        <v>296235.0</v>
      </c>
      <c r="W141" s="70">
        <v>10647.44</v>
      </c>
      <c r="X141" s="24">
        <f t="shared" ref="X141:Y141" si="700">V141-N141</f>
        <v>151321</v>
      </c>
      <c r="Y141" s="25">
        <f t="shared" si="700"/>
        <v>5420.46</v>
      </c>
      <c r="Z141" s="26">
        <f t="shared" ref="Z141:AA141" si="701">SUM(T141+X141)</f>
        <v>290865</v>
      </c>
      <c r="AA141" s="27">
        <f t="shared" si="701"/>
        <v>6241.47</v>
      </c>
      <c r="AB141" s="28">
        <f t="shared" ref="AB141:AC141" si="702">R141+V141</f>
        <v>1255195</v>
      </c>
      <c r="AC141" s="25">
        <f t="shared" si="702"/>
        <v>15169.65</v>
      </c>
      <c r="AD141" s="71" t="s">
        <v>123</v>
      </c>
    </row>
    <row r="142" ht="20.25" customHeight="1">
      <c r="A142" s="13" t="s">
        <v>156</v>
      </c>
      <c r="B142" s="13" t="s">
        <v>0</v>
      </c>
      <c r="C142" s="14">
        <v>0.0</v>
      </c>
      <c r="D142" s="15">
        <v>0.0</v>
      </c>
      <c r="E142" s="14">
        <v>0.0</v>
      </c>
      <c r="F142" s="15">
        <v>0.0</v>
      </c>
      <c r="G142" s="14">
        <v>0.0</v>
      </c>
      <c r="H142" s="15">
        <v>0.0</v>
      </c>
      <c r="I142" s="14">
        <v>0.0</v>
      </c>
      <c r="J142" s="15">
        <v>0.0</v>
      </c>
      <c r="K142" s="22"/>
      <c r="L142" s="19">
        <f t="shared" ref="L142:O142" si="703">SUM(C142+G142)</f>
        <v>0</v>
      </c>
      <c r="M142" s="18">
        <f t="shared" si="703"/>
        <v>0</v>
      </c>
      <c r="N142" s="19">
        <f t="shared" si="703"/>
        <v>0</v>
      </c>
      <c r="O142" s="18">
        <f t="shared" si="703"/>
        <v>0</v>
      </c>
      <c r="P142" s="20">
        <f t="shared" si="7"/>
        <v>0</v>
      </c>
      <c r="Q142" s="21">
        <f t="shared" si="8"/>
        <v>0</v>
      </c>
      <c r="R142" s="23">
        <v>34385.0</v>
      </c>
      <c r="S142" s="70">
        <v>136.09</v>
      </c>
      <c r="T142" s="24">
        <f t="shared" ref="T142:U142" si="704">R142-L142</f>
        <v>34385</v>
      </c>
      <c r="U142" s="25">
        <f t="shared" si="704"/>
        <v>136.09</v>
      </c>
      <c r="V142" s="23">
        <v>3674.0</v>
      </c>
      <c r="W142" s="70">
        <v>175.65</v>
      </c>
      <c r="X142" s="24">
        <f t="shared" ref="X142:Y142" si="705">V142-N142</f>
        <v>3674</v>
      </c>
      <c r="Y142" s="25">
        <f t="shared" si="705"/>
        <v>175.65</v>
      </c>
      <c r="Z142" s="26">
        <f t="shared" ref="Z142:AA142" si="706">SUM(T142+X142)</f>
        <v>38059</v>
      </c>
      <c r="AA142" s="27">
        <f t="shared" si="706"/>
        <v>311.74</v>
      </c>
      <c r="AB142" s="28">
        <f t="shared" ref="AB142:AC142" si="707">R142+V142</f>
        <v>38059</v>
      </c>
      <c r="AC142" s="25">
        <f t="shared" si="707"/>
        <v>311.74</v>
      </c>
      <c r="AD142" s="71" t="s">
        <v>125</v>
      </c>
    </row>
    <row r="143" ht="20.25" hidden="1" customHeight="1">
      <c r="A143" s="13" t="s">
        <v>156</v>
      </c>
      <c r="B143" s="13" t="s">
        <v>36</v>
      </c>
      <c r="C143" s="14">
        <v>0.0</v>
      </c>
      <c r="D143" s="15">
        <v>0.0</v>
      </c>
      <c r="E143" s="14">
        <v>0.0</v>
      </c>
      <c r="F143" s="15">
        <v>0.0</v>
      </c>
      <c r="G143" s="14">
        <v>0.0</v>
      </c>
      <c r="H143" s="15">
        <v>0.0</v>
      </c>
      <c r="I143" s="14">
        <v>0.0</v>
      </c>
      <c r="J143" s="15">
        <v>0.0</v>
      </c>
      <c r="K143" s="22"/>
      <c r="L143" s="19">
        <f t="shared" ref="L143:O143" si="708">SUM(C143+G143)</f>
        <v>0</v>
      </c>
      <c r="M143" s="18">
        <f t="shared" si="708"/>
        <v>0</v>
      </c>
      <c r="N143" s="19">
        <f t="shared" si="708"/>
        <v>0</v>
      </c>
      <c r="O143" s="18">
        <f t="shared" si="708"/>
        <v>0</v>
      </c>
      <c r="P143" s="20">
        <f t="shared" si="7"/>
        <v>0</v>
      </c>
      <c r="Q143" s="21">
        <f t="shared" si="8"/>
        <v>0</v>
      </c>
      <c r="R143" s="23">
        <v>34385.0</v>
      </c>
      <c r="S143" s="70">
        <v>136.09</v>
      </c>
      <c r="T143" s="24">
        <f t="shared" ref="T143:U143" si="709">R143-L143</f>
        <v>34385</v>
      </c>
      <c r="U143" s="25">
        <f t="shared" si="709"/>
        <v>136.09</v>
      </c>
      <c r="V143" s="23">
        <v>3674.0</v>
      </c>
      <c r="W143" s="70">
        <v>158.28</v>
      </c>
      <c r="X143" s="24">
        <f t="shared" ref="X143:Y143" si="710">V143-N143</f>
        <v>3674</v>
      </c>
      <c r="Y143" s="25">
        <f t="shared" si="710"/>
        <v>158.28</v>
      </c>
      <c r="Z143" s="26">
        <f t="shared" ref="Z143:AA143" si="711">SUM(T143+X143)</f>
        <v>38059</v>
      </c>
      <c r="AA143" s="27">
        <f t="shared" si="711"/>
        <v>294.37</v>
      </c>
      <c r="AB143" s="28">
        <f t="shared" ref="AB143:AC143" si="712">R143+V143</f>
        <v>38059</v>
      </c>
      <c r="AC143" s="25">
        <f t="shared" si="712"/>
        <v>294.37</v>
      </c>
      <c r="AD143" s="71" t="s">
        <v>125</v>
      </c>
    </row>
    <row r="144" ht="20.25" customHeight="1">
      <c r="A144" s="13" t="s">
        <v>157</v>
      </c>
      <c r="B144" s="29" t="s">
        <v>0</v>
      </c>
      <c r="C144" s="14">
        <v>1519919.0</v>
      </c>
      <c r="D144" s="15">
        <v>5787.73</v>
      </c>
      <c r="E144" s="14">
        <v>120797.0</v>
      </c>
      <c r="F144" s="15">
        <v>4722.02</v>
      </c>
      <c r="G144" s="34">
        <v>1519919.0</v>
      </c>
      <c r="H144" s="35">
        <v>5787.73</v>
      </c>
      <c r="I144" s="34">
        <v>120797.0</v>
      </c>
      <c r="J144" s="35">
        <v>4722.02</v>
      </c>
      <c r="K144" s="22"/>
      <c r="L144" s="19">
        <f t="shared" ref="L144:O144" si="713">SUM(C144+G144)</f>
        <v>3039838</v>
      </c>
      <c r="M144" s="18">
        <f t="shared" si="713"/>
        <v>11575.46</v>
      </c>
      <c r="N144" s="19">
        <f t="shared" si="713"/>
        <v>241594</v>
      </c>
      <c r="O144" s="18">
        <f t="shared" si="713"/>
        <v>9444.04</v>
      </c>
      <c r="P144" s="20">
        <f t="shared" si="7"/>
        <v>3281432</v>
      </c>
      <c r="Q144" s="21">
        <f t="shared" si="8"/>
        <v>21019.5</v>
      </c>
      <c r="R144" s="23">
        <v>2072200.0</v>
      </c>
      <c r="S144" s="70">
        <v>7865.25</v>
      </c>
      <c r="T144" s="24">
        <f t="shared" ref="T144:U144" si="714">R144-L144</f>
        <v>-967638</v>
      </c>
      <c r="U144" s="25">
        <f t="shared" si="714"/>
        <v>-3710.21</v>
      </c>
      <c r="V144" s="23">
        <v>235248.0</v>
      </c>
      <c r="W144" s="70">
        <v>8890.92</v>
      </c>
      <c r="X144" s="24">
        <f t="shared" ref="X144:Y144" si="715">V144-N144</f>
        <v>-6346</v>
      </c>
      <c r="Y144" s="25">
        <f t="shared" si="715"/>
        <v>-553.12</v>
      </c>
      <c r="Z144" s="26">
        <f t="shared" ref="Z144:AA144" si="716">SUM(T144+X144)</f>
        <v>-973984</v>
      </c>
      <c r="AA144" s="27">
        <f t="shared" si="716"/>
        <v>-4263.33</v>
      </c>
      <c r="AB144" s="28">
        <f t="shared" ref="AB144:AC144" si="717">R144+V144</f>
        <v>2307448</v>
      </c>
      <c r="AC144" s="25">
        <f t="shared" si="717"/>
        <v>16756.17</v>
      </c>
      <c r="AD144" s="71" t="s">
        <v>123</v>
      </c>
    </row>
    <row r="145" ht="20.25" hidden="1" customHeight="1">
      <c r="A145" s="13" t="s">
        <v>157</v>
      </c>
      <c r="B145" s="13" t="s">
        <v>107</v>
      </c>
      <c r="C145" s="14">
        <v>1139936.0</v>
      </c>
      <c r="D145" s="15">
        <v>4305.64</v>
      </c>
      <c r="E145" s="14">
        <v>90596.0</v>
      </c>
      <c r="F145" s="15">
        <v>3168.53</v>
      </c>
      <c r="G145" s="37">
        <v>1139936.0</v>
      </c>
      <c r="H145" s="15">
        <v>4305.64</v>
      </c>
      <c r="I145" s="14">
        <v>90596.0</v>
      </c>
      <c r="J145" s="15">
        <v>3168.53</v>
      </c>
      <c r="K145" s="22"/>
      <c r="L145" s="19">
        <f t="shared" ref="L145:O145" si="718">SUM(C145+G145)</f>
        <v>2279872</v>
      </c>
      <c r="M145" s="18">
        <f t="shared" si="718"/>
        <v>8611.28</v>
      </c>
      <c r="N145" s="19">
        <f t="shared" si="718"/>
        <v>181192</v>
      </c>
      <c r="O145" s="18">
        <f t="shared" si="718"/>
        <v>6337.06</v>
      </c>
      <c r="P145" s="20">
        <f t="shared" si="7"/>
        <v>2461064</v>
      </c>
      <c r="Q145" s="21">
        <f t="shared" si="8"/>
        <v>14948.34</v>
      </c>
      <c r="R145" s="23">
        <v>2072200.0</v>
      </c>
      <c r="S145" s="70">
        <v>7808.65</v>
      </c>
      <c r="T145" s="24">
        <f t="shared" ref="T145:U145" si="719">R145-L145</f>
        <v>-207672</v>
      </c>
      <c r="U145" s="25">
        <f t="shared" si="719"/>
        <v>-802.63</v>
      </c>
      <c r="V145" s="23">
        <v>235248.0</v>
      </c>
      <c r="W145" s="70">
        <v>8007.57</v>
      </c>
      <c r="X145" s="24">
        <f t="shared" ref="X145:Y145" si="720">V145-N145</f>
        <v>54056</v>
      </c>
      <c r="Y145" s="25">
        <f t="shared" si="720"/>
        <v>1670.51</v>
      </c>
      <c r="Z145" s="26">
        <f t="shared" ref="Z145:AA145" si="721">SUM(T145+X145)</f>
        <v>-153616</v>
      </c>
      <c r="AA145" s="27">
        <f t="shared" si="721"/>
        <v>867.88</v>
      </c>
      <c r="AB145" s="28">
        <f t="shared" ref="AB145:AC145" si="722">R145+V145</f>
        <v>2307448</v>
      </c>
      <c r="AC145" s="25">
        <f t="shared" si="722"/>
        <v>15816.22</v>
      </c>
      <c r="AD145" s="71" t="s">
        <v>123</v>
      </c>
    </row>
    <row r="146" ht="20.25" customHeight="1">
      <c r="A146" s="29" t="s">
        <v>108</v>
      </c>
      <c r="B146" s="29" t="s">
        <v>0</v>
      </c>
      <c r="C146" s="14">
        <v>793711.0</v>
      </c>
      <c r="D146" s="15">
        <v>4161.61</v>
      </c>
      <c r="E146" s="14">
        <v>94445.0</v>
      </c>
      <c r="F146" s="15">
        <v>5512.37</v>
      </c>
      <c r="G146" s="37">
        <v>793961.0</v>
      </c>
      <c r="H146" s="38">
        <v>4162.64</v>
      </c>
      <c r="I146" s="37">
        <v>94570.0</v>
      </c>
      <c r="J146" s="38">
        <v>5518.06</v>
      </c>
      <c r="K146" s="22"/>
      <c r="L146" s="19">
        <f t="shared" ref="L146:O146" si="723">SUM(C146+G146)</f>
        <v>1587672</v>
      </c>
      <c r="M146" s="18">
        <f t="shared" si="723"/>
        <v>8324.25</v>
      </c>
      <c r="N146" s="19">
        <f t="shared" si="723"/>
        <v>189015</v>
      </c>
      <c r="O146" s="18">
        <f t="shared" si="723"/>
        <v>11030.43</v>
      </c>
      <c r="P146" s="20">
        <f t="shared" si="7"/>
        <v>1776687</v>
      </c>
      <c r="Q146" s="21">
        <f t="shared" si="8"/>
        <v>19354.68</v>
      </c>
      <c r="R146" s="23">
        <v>1678675.0</v>
      </c>
      <c r="S146" s="70">
        <v>9093.77</v>
      </c>
      <c r="T146" s="24">
        <f t="shared" ref="T146:U146" si="724">R146-L146</f>
        <v>91003</v>
      </c>
      <c r="U146" s="25">
        <f t="shared" si="724"/>
        <v>769.52</v>
      </c>
      <c r="V146" s="23">
        <v>207667.0</v>
      </c>
      <c r="W146" s="70">
        <v>12069.34</v>
      </c>
      <c r="X146" s="24">
        <f t="shared" ref="X146:Y146" si="725">V146-N146</f>
        <v>18652</v>
      </c>
      <c r="Y146" s="25">
        <f t="shared" si="725"/>
        <v>1038.91</v>
      </c>
      <c r="Z146" s="26">
        <f t="shared" ref="Z146:AA146" si="726">SUM(T146+X146)</f>
        <v>109655</v>
      </c>
      <c r="AA146" s="27">
        <f t="shared" si="726"/>
        <v>1808.43</v>
      </c>
      <c r="AB146" s="28">
        <f t="shared" ref="AB146:AC146" si="727">R146+V146</f>
        <v>1886342</v>
      </c>
      <c r="AC146" s="25">
        <f t="shared" si="727"/>
        <v>21163.11</v>
      </c>
      <c r="AD146" s="71" t="s">
        <v>123</v>
      </c>
    </row>
    <row r="147" ht="20.25" hidden="1" customHeight="1">
      <c r="A147" s="29" t="s">
        <v>108</v>
      </c>
      <c r="B147" s="29" t="s">
        <v>36</v>
      </c>
      <c r="C147" s="14">
        <v>396853.0</v>
      </c>
      <c r="D147" s="15">
        <v>1933.15</v>
      </c>
      <c r="E147" s="14">
        <v>47224.0</v>
      </c>
      <c r="F147" s="15">
        <v>2366.83</v>
      </c>
      <c r="G147" s="37">
        <v>396978.0</v>
      </c>
      <c r="H147" s="38">
        <v>1933.67</v>
      </c>
      <c r="I147" s="37">
        <v>47287.0</v>
      </c>
      <c r="J147" s="38">
        <v>2369.42</v>
      </c>
      <c r="K147" s="22"/>
      <c r="L147" s="19">
        <f t="shared" ref="L147:O147" si="728">SUM(C147+G147)</f>
        <v>793831</v>
      </c>
      <c r="M147" s="18">
        <f t="shared" si="728"/>
        <v>3866.82</v>
      </c>
      <c r="N147" s="19">
        <f t="shared" si="728"/>
        <v>94511</v>
      </c>
      <c r="O147" s="18">
        <f t="shared" si="728"/>
        <v>4736.25</v>
      </c>
      <c r="P147" s="20">
        <f t="shared" si="7"/>
        <v>888342</v>
      </c>
      <c r="Q147" s="21">
        <f t="shared" si="8"/>
        <v>8603.07</v>
      </c>
      <c r="R147" s="23">
        <v>1678675.0</v>
      </c>
      <c r="S147" s="70">
        <v>8388.74</v>
      </c>
      <c r="T147" s="24">
        <f t="shared" ref="T147:U147" si="729">R147-L147</f>
        <v>884844</v>
      </c>
      <c r="U147" s="25">
        <f t="shared" si="729"/>
        <v>4521.92</v>
      </c>
      <c r="V147" s="23">
        <v>207667.0</v>
      </c>
      <c r="W147" s="70">
        <v>10324.48</v>
      </c>
      <c r="X147" s="24">
        <f t="shared" ref="X147:Y147" si="730">V147-N147</f>
        <v>113156</v>
      </c>
      <c r="Y147" s="25">
        <f t="shared" si="730"/>
        <v>5588.23</v>
      </c>
      <c r="Z147" s="26">
        <f t="shared" ref="Z147:AA147" si="731">SUM(T147+X147)</f>
        <v>998000</v>
      </c>
      <c r="AA147" s="27">
        <f t="shared" si="731"/>
        <v>10110.15</v>
      </c>
      <c r="AB147" s="28">
        <f t="shared" ref="AB147:AC147" si="732">R147+V147</f>
        <v>1886342</v>
      </c>
      <c r="AC147" s="25">
        <f t="shared" si="732"/>
        <v>18713.22</v>
      </c>
      <c r="AD147" s="71" t="s">
        <v>123</v>
      </c>
    </row>
    <row r="148" ht="20.25" customHeight="1">
      <c r="A148" s="29" t="s">
        <v>109</v>
      </c>
      <c r="B148" s="29" t="s">
        <v>0</v>
      </c>
      <c r="C148" s="14">
        <v>1349231.0</v>
      </c>
      <c r="D148" s="15">
        <v>5563.21</v>
      </c>
      <c r="E148" s="14">
        <v>11711.0</v>
      </c>
      <c r="F148" s="15">
        <v>593.62</v>
      </c>
      <c r="G148" s="34">
        <v>1349231.0</v>
      </c>
      <c r="H148" s="35">
        <v>5563.21</v>
      </c>
      <c r="I148" s="34">
        <v>11711.0</v>
      </c>
      <c r="J148" s="35">
        <v>593.62</v>
      </c>
      <c r="K148" s="22"/>
      <c r="L148" s="19">
        <f t="shared" ref="L148:O148" si="733">SUM(C148+G148)</f>
        <v>2698462</v>
      </c>
      <c r="M148" s="18">
        <f t="shared" si="733"/>
        <v>11126.42</v>
      </c>
      <c r="N148" s="19">
        <f t="shared" si="733"/>
        <v>23422</v>
      </c>
      <c r="O148" s="18">
        <f t="shared" si="733"/>
        <v>1187.24</v>
      </c>
      <c r="P148" s="20">
        <f t="shared" si="7"/>
        <v>2721884</v>
      </c>
      <c r="Q148" s="21">
        <f t="shared" si="8"/>
        <v>12313.66</v>
      </c>
      <c r="R148" s="23">
        <v>1644142.0</v>
      </c>
      <c r="S148" s="70">
        <v>6754.6</v>
      </c>
      <c r="T148" s="24">
        <f t="shared" ref="T148:U148" si="734">R148-L148</f>
        <v>-1054320</v>
      </c>
      <c r="U148" s="25">
        <f t="shared" si="734"/>
        <v>-4371.82</v>
      </c>
      <c r="V148" s="23">
        <v>23037.0</v>
      </c>
      <c r="W148" s="70">
        <v>1144.86</v>
      </c>
      <c r="X148" s="24">
        <f t="shared" ref="X148:Y148" si="735">V148-N148</f>
        <v>-385</v>
      </c>
      <c r="Y148" s="25">
        <f t="shared" si="735"/>
        <v>-42.38</v>
      </c>
      <c r="Z148" s="26">
        <f t="shared" ref="Z148:AA148" si="736">SUM(T148+X148)</f>
        <v>-1054705</v>
      </c>
      <c r="AA148" s="27">
        <f t="shared" si="736"/>
        <v>-4414.2</v>
      </c>
      <c r="AB148" s="28">
        <f t="shared" ref="AB148:AC148" si="737">R148+V148</f>
        <v>1667179</v>
      </c>
      <c r="AC148" s="25">
        <f t="shared" si="737"/>
        <v>7899.46</v>
      </c>
      <c r="AD148" s="71" t="s">
        <v>123</v>
      </c>
    </row>
    <row r="149" ht="20.25" hidden="1" customHeight="1">
      <c r="A149" s="29" t="s">
        <v>109</v>
      </c>
      <c r="B149" s="29" t="s">
        <v>36</v>
      </c>
      <c r="C149" s="14">
        <v>674613.0</v>
      </c>
      <c r="D149" s="15">
        <v>2677.88</v>
      </c>
      <c r="E149" s="14">
        <v>5855.0</v>
      </c>
      <c r="F149" s="15">
        <v>267.4</v>
      </c>
      <c r="G149" s="34">
        <v>674613.0</v>
      </c>
      <c r="H149" s="35">
        <v>2677.88</v>
      </c>
      <c r="I149" s="34">
        <v>5855.0</v>
      </c>
      <c r="J149" s="35">
        <v>267.4</v>
      </c>
      <c r="K149" s="22"/>
      <c r="L149" s="19">
        <f t="shared" ref="L149:O149" si="738">SUM(C149+G149)</f>
        <v>1349226</v>
      </c>
      <c r="M149" s="18">
        <f t="shared" si="738"/>
        <v>5355.76</v>
      </c>
      <c r="N149" s="19">
        <f t="shared" si="738"/>
        <v>11710</v>
      </c>
      <c r="O149" s="18">
        <f t="shared" si="738"/>
        <v>534.8</v>
      </c>
      <c r="P149" s="20">
        <f t="shared" si="7"/>
        <v>1360936</v>
      </c>
      <c r="Q149" s="21">
        <f t="shared" si="8"/>
        <v>5890.56</v>
      </c>
      <c r="R149" s="23">
        <v>1644142.0</v>
      </c>
      <c r="S149" s="70">
        <v>6512.81</v>
      </c>
      <c r="T149" s="24">
        <f t="shared" ref="T149:U149" si="739">R149-L149</f>
        <v>294916</v>
      </c>
      <c r="U149" s="25">
        <f t="shared" si="739"/>
        <v>1157.05</v>
      </c>
      <c r="V149" s="23">
        <v>23037.0</v>
      </c>
      <c r="W149" s="70">
        <v>1031.54</v>
      </c>
      <c r="X149" s="24">
        <f t="shared" ref="X149:Y149" si="740">V149-N149</f>
        <v>11327</v>
      </c>
      <c r="Y149" s="25">
        <f t="shared" si="740"/>
        <v>496.74</v>
      </c>
      <c r="Z149" s="26">
        <f t="shared" ref="Z149:AA149" si="741">SUM(T149+X149)</f>
        <v>306243</v>
      </c>
      <c r="AA149" s="27">
        <f t="shared" si="741"/>
        <v>1653.79</v>
      </c>
      <c r="AB149" s="28">
        <f t="shared" ref="AB149:AC149" si="742">R149+V149</f>
        <v>1667179</v>
      </c>
      <c r="AC149" s="25">
        <f t="shared" si="742"/>
        <v>7544.35</v>
      </c>
      <c r="AD149" s="71" t="s">
        <v>123</v>
      </c>
    </row>
    <row r="150" ht="20.25" customHeight="1">
      <c r="A150" s="29" t="s">
        <v>110</v>
      </c>
      <c r="B150" s="29" t="s">
        <v>0</v>
      </c>
      <c r="C150" s="14">
        <v>591236.0</v>
      </c>
      <c r="D150" s="15">
        <v>3059.12</v>
      </c>
      <c r="E150" s="14">
        <v>97885.0</v>
      </c>
      <c r="F150" s="15">
        <v>6240.49</v>
      </c>
      <c r="G150" s="34">
        <v>591236.0</v>
      </c>
      <c r="H150" s="35">
        <v>3059.12</v>
      </c>
      <c r="I150" s="34">
        <v>97885.0</v>
      </c>
      <c r="J150" s="35">
        <v>6240.49</v>
      </c>
      <c r="K150" s="22"/>
      <c r="L150" s="19">
        <f t="shared" ref="L150:O150" si="743">SUM(C150+G150)</f>
        <v>1182472</v>
      </c>
      <c r="M150" s="18">
        <f t="shared" si="743"/>
        <v>6118.24</v>
      </c>
      <c r="N150" s="19">
        <f t="shared" si="743"/>
        <v>195770</v>
      </c>
      <c r="O150" s="18">
        <f t="shared" si="743"/>
        <v>12480.98</v>
      </c>
      <c r="P150" s="20">
        <f t="shared" si="7"/>
        <v>1378242</v>
      </c>
      <c r="Q150" s="21">
        <f t="shared" si="8"/>
        <v>18599.22</v>
      </c>
      <c r="R150" s="23">
        <v>667874.0</v>
      </c>
      <c r="S150" s="70">
        <v>3346.26</v>
      </c>
      <c r="T150" s="24">
        <f t="shared" ref="T150:U150" si="744">R150-L150</f>
        <v>-514598</v>
      </c>
      <c r="U150" s="25">
        <f t="shared" si="744"/>
        <v>-2771.98</v>
      </c>
      <c r="V150" s="23">
        <v>139699.0</v>
      </c>
      <c r="W150" s="70">
        <v>9403.19</v>
      </c>
      <c r="X150" s="24">
        <f t="shared" ref="X150:Y150" si="745">V150-N150</f>
        <v>-56071</v>
      </c>
      <c r="Y150" s="25">
        <f t="shared" si="745"/>
        <v>-3077.79</v>
      </c>
      <c r="Z150" s="26">
        <f t="shared" ref="Z150:AA150" si="746">SUM(T150+X150)</f>
        <v>-570669</v>
      </c>
      <c r="AA150" s="27">
        <f t="shared" si="746"/>
        <v>-5849.77</v>
      </c>
      <c r="AB150" s="28">
        <f t="shared" ref="AB150:AC150" si="747">R150+V150</f>
        <v>807573</v>
      </c>
      <c r="AC150" s="25">
        <f t="shared" si="747"/>
        <v>12749.45</v>
      </c>
      <c r="AD150" s="71" t="s">
        <v>123</v>
      </c>
    </row>
    <row r="151" ht="20.25" hidden="1" customHeight="1">
      <c r="A151" s="29" t="s">
        <v>110</v>
      </c>
      <c r="B151" s="29" t="s">
        <v>34</v>
      </c>
      <c r="C151" s="14">
        <v>443422.0</v>
      </c>
      <c r="D151" s="15">
        <v>2121.12</v>
      </c>
      <c r="E151" s="14">
        <v>73412.0</v>
      </c>
      <c r="F151" s="15">
        <v>3922.86</v>
      </c>
      <c r="G151" s="37">
        <v>443422.0</v>
      </c>
      <c r="H151" s="38">
        <v>2121.12</v>
      </c>
      <c r="I151" s="37">
        <v>73412.0</v>
      </c>
      <c r="J151" s="38">
        <v>3922.86</v>
      </c>
      <c r="K151" s="22"/>
      <c r="L151" s="19">
        <f t="shared" ref="L151:O151" si="748">SUM(C151+G151)</f>
        <v>886844</v>
      </c>
      <c r="M151" s="18">
        <f t="shared" si="748"/>
        <v>4242.24</v>
      </c>
      <c r="N151" s="19">
        <f t="shared" si="748"/>
        <v>146824</v>
      </c>
      <c r="O151" s="18">
        <f t="shared" si="748"/>
        <v>7845.72</v>
      </c>
      <c r="P151" s="20">
        <f t="shared" si="7"/>
        <v>1033668</v>
      </c>
      <c r="Q151" s="21">
        <f t="shared" si="8"/>
        <v>12087.96</v>
      </c>
      <c r="R151" s="23">
        <v>667874.0</v>
      </c>
      <c r="S151" s="70">
        <v>3115.7</v>
      </c>
      <c r="T151" s="24">
        <f t="shared" ref="T151:U151" si="749">R151-L151</f>
        <v>-218970</v>
      </c>
      <c r="U151" s="25">
        <f t="shared" si="749"/>
        <v>-1126.54</v>
      </c>
      <c r="V151" s="23">
        <v>139699.0</v>
      </c>
      <c r="W151" s="70">
        <v>7825.13</v>
      </c>
      <c r="X151" s="24">
        <f t="shared" ref="X151:Y151" si="750">V151-N151</f>
        <v>-7125</v>
      </c>
      <c r="Y151" s="25">
        <f t="shared" si="750"/>
        <v>-20.59</v>
      </c>
      <c r="Z151" s="26">
        <f t="shared" ref="Z151:AA151" si="751">SUM(T151+X151)</f>
        <v>-226095</v>
      </c>
      <c r="AA151" s="27">
        <f t="shared" si="751"/>
        <v>-1147.13</v>
      </c>
      <c r="AB151" s="28">
        <f t="shared" ref="AB151:AC151" si="752">R151+V151</f>
        <v>807573</v>
      </c>
      <c r="AC151" s="25">
        <f t="shared" si="752"/>
        <v>10940.83</v>
      </c>
      <c r="AD151" s="71" t="s">
        <v>123</v>
      </c>
    </row>
    <row r="152" ht="20.25" customHeight="1">
      <c r="A152" s="29" t="s">
        <v>111</v>
      </c>
      <c r="B152" s="29" t="s">
        <v>0</v>
      </c>
      <c r="C152" s="14">
        <v>257072.0</v>
      </c>
      <c r="D152" s="15">
        <v>1511.94</v>
      </c>
      <c r="E152" s="14">
        <v>43230.0</v>
      </c>
      <c r="F152" s="15">
        <v>1767.24</v>
      </c>
      <c r="G152" s="37">
        <v>257572.0</v>
      </c>
      <c r="H152" s="38">
        <v>1513.98</v>
      </c>
      <c r="I152" s="37">
        <v>43355.0</v>
      </c>
      <c r="J152" s="38">
        <v>1774.43</v>
      </c>
      <c r="K152" s="22"/>
      <c r="L152" s="19">
        <f t="shared" ref="L152:O152" si="753">SUM(C152+G152)</f>
        <v>514644</v>
      </c>
      <c r="M152" s="18">
        <f t="shared" si="753"/>
        <v>3025.92</v>
      </c>
      <c r="N152" s="19">
        <f t="shared" si="753"/>
        <v>86585</v>
      </c>
      <c r="O152" s="18">
        <f t="shared" si="753"/>
        <v>3541.67</v>
      </c>
      <c r="P152" s="20">
        <f t="shared" si="7"/>
        <v>601229</v>
      </c>
      <c r="Q152" s="21">
        <f t="shared" si="8"/>
        <v>6567.59</v>
      </c>
      <c r="R152" s="23">
        <v>522141.0</v>
      </c>
      <c r="S152" s="70">
        <v>2468.82</v>
      </c>
      <c r="T152" s="24">
        <f t="shared" ref="T152:U152" si="754">R152-L152</f>
        <v>7497</v>
      </c>
      <c r="U152" s="25">
        <f t="shared" si="754"/>
        <v>-557.1</v>
      </c>
      <c r="V152" s="23">
        <v>91232.0</v>
      </c>
      <c r="W152" s="70">
        <v>3830.19</v>
      </c>
      <c r="X152" s="24">
        <f t="shared" ref="X152:Y152" si="755">V152-N152</f>
        <v>4647</v>
      </c>
      <c r="Y152" s="25">
        <f t="shared" si="755"/>
        <v>288.52</v>
      </c>
      <c r="Z152" s="26">
        <f t="shared" ref="Z152:AA152" si="756">SUM(T152+X152)</f>
        <v>12144</v>
      </c>
      <c r="AA152" s="27">
        <f t="shared" si="756"/>
        <v>-268.58</v>
      </c>
      <c r="AB152" s="28">
        <f t="shared" ref="AB152:AC152" si="757">R152+V152</f>
        <v>613373</v>
      </c>
      <c r="AC152" s="25">
        <f t="shared" si="757"/>
        <v>6299.01</v>
      </c>
      <c r="AD152" s="71" t="s">
        <v>123</v>
      </c>
    </row>
    <row r="153" ht="20.25" hidden="1" customHeight="1">
      <c r="A153" s="29" t="s">
        <v>111</v>
      </c>
      <c r="B153" s="29" t="s">
        <v>40</v>
      </c>
      <c r="C153" s="14">
        <v>128537.0</v>
      </c>
      <c r="D153" s="15">
        <v>659.25</v>
      </c>
      <c r="E153" s="14">
        <v>21617.0</v>
      </c>
      <c r="F153" s="15">
        <v>788.14</v>
      </c>
      <c r="G153" s="37">
        <v>128787.0</v>
      </c>
      <c r="H153" s="38">
        <v>660.06</v>
      </c>
      <c r="I153" s="37">
        <v>21680.0</v>
      </c>
      <c r="J153" s="38">
        <v>791.04</v>
      </c>
      <c r="K153" s="22"/>
      <c r="L153" s="19">
        <f t="shared" ref="L153:O153" si="758">SUM(C153+G153)</f>
        <v>257324</v>
      </c>
      <c r="M153" s="18">
        <f t="shared" si="758"/>
        <v>1319.31</v>
      </c>
      <c r="N153" s="19">
        <f t="shared" si="758"/>
        <v>43297</v>
      </c>
      <c r="O153" s="18">
        <f t="shared" si="758"/>
        <v>1579.18</v>
      </c>
      <c r="P153" s="20">
        <f t="shared" si="7"/>
        <v>300621</v>
      </c>
      <c r="Q153" s="21">
        <f t="shared" si="8"/>
        <v>2898.49</v>
      </c>
      <c r="R153" s="23">
        <v>522141.0</v>
      </c>
      <c r="S153" s="70">
        <v>2202.92</v>
      </c>
      <c r="T153" s="24">
        <f t="shared" ref="T153:U153" si="759">R153-L153</f>
        <v>264817</v>
      </c>
      <c r="U153" s="25">
        <f t="shared" si="759"/>
        <v>883.61</v>
      </c>
      <c r="V153" s="23">
        <v>91232.0</v>
      </c>
      <c r="W153" s="70">
        <v>3384.1</v>
      </c>
      <c r="X153" s="24">
        <f t="shared" ref="X153:Y153" si="760">V153-N153</f>
        <v>47935</v>
      </c>
      <c r="Y153" s="25">
        <f t="shared" si="760"/>
        <v>1804.92</v>
      </c>
      <c r="Z153" s="26">
        <f t="shared" ref="Z153:AA153" si="761">SUM(T153+X153)</f>
        <v>312752</v>
      </c>
      <c r="AA153" s="27">
        <f t="shared" si="761"/>
        <v>2688.53</v>
      </c>
      <c r="AB153" s="28">
        <f t="shared" ref="AB153:AC153" si="762">R153+V153</f>
        <v>613373</v>
      </c>
      <c r="AC153" s="25">
        <f t="shared" si="762"/>
        <v>5587.02</v>
      </c>
      <c r="AD153" s="71" t="s">
        <v>123</v>
      </c>
    </row>
    <row r="154" ht="20.25" customHeight="1">
      <c r="A154" s="29" t="s">
        <v>112</v>
      </c>
      <c r="B154" s="29" t="s">
        <v>0</v>
      </c>
      <c r="C154" s="14">
        <v>1529566.0</v>
      </c>
      <c r="D154" s="15">
        <v>5660.25</v>
      </c>
      <c r="E154" s="14">
        <v>146379.0</v>
      </c>
      <c r="F154" s="15">
        <v>6811.09</v>
      </c>
      <c r="G154" s="14">
        <v>1529566.0</v>
      </c>
      <c r="H154" s="15">
        <v>5660.25</v>
      </c>
      <c r="I154" s="14">
        <v>146379.0</v>
      </c>
      <c r="J154" s="15">
        <v>6811.09</v>
      </c>
      <c r="K154" s="22"/>
      <c r="L154" s="19">
        <f t="shared" ref="L154:O154" si="763">SUM(C154+G154)</f>
        <v>3059132</v>
      </c>
      <c r="M154" s="18">
        <f t="shared" si="763"/>
        <v>11320.5</v>
      </c>
      <c r="N154" s="19">
        <f t="shared" si="763"/>
        <v>292758</v>
      </c>
      <c r="O154" s="18">
        <f t="shared" si="763"/>
        <v>13622.18</v>
      </c>
      <c r="P154" s="20">
        <f t="shared" si="7"/>
        <v>3351890</v>
      </c>
      <c r="Q154" s="21">
        <f t="shared" si="8"/>
        <v>24942.68</v>
      </c>
      <c r="R154" s="23">
        <v>1957068.0</v>
      </c>
      <c r="S154" s="70">
        <v>7903.14</v>
      </c>
      <c r="T154" s="24">
        <f t="shared" ref="T154:U154" si="764">R154-L154</f>
        <v>-1102064</v>
      </c>
      <c r="U154" s="25">
        <f t="shared" si="764"/>
        <v>-3417.36</v>
      </c>
      <c r="V154" s="23">
        <v>388190.0</v>
      </c>
      <c r="W154" s="70">
        <v>18172.49</v>
      </c>
      <c r="X154" s="24">
        <f t="shared" ref="X154:Y154" si="765">V154-N154</f>
        <v>95432</v>
      </c>
      <c r="Y154" s="25">
        <f t="shared" si="765"/>
        <v>4550.31</v>
      </c>
      <c r="Z154" s="26">
        <f t="shared" ref="Z154:AA154" si="766">SUM(T154+X154)</f>
        <v>-1006632</v>
      </c>
      <c r="AA154" s="27">
        <f t="shared" si="766"/>
        <v>1132.95</v>
      </c>
      <c r="AB154" s="28">
        <f t="shared" ref="AB154:AC154" si="767">R154+V154</f>
        <v>2345258</v>
      </c>
      <c r="AC154" s="25">
        <f t="shared" si="767"/>
        <v>26075.63</v>
      </c>
      <c r="AD154" s="71" t="s">
        <v>123</v>
      </c>
    </row>
    <row r="155" ht="20.25" hidden="1" customHeight="1">
      <c r="A155" s="29" t="s">
        <v>112</v>
      </c>
      <c r="B155" s="29" t="s">
        <v>40</v>
      </c>
      <c r="C155" s="14">
        <v>764784.0</v>
      </c>
      <c r="D155" s="15">
        <v>2719.13</v>
      </c>
      <c r="E155" s="14">
        <v>73187.0</v>
      </c>
      <c r="F155" s="15">
        <v>2909.79</v>
      </c>
      <c r="G155" s="14">
        <v>764784.0</v>
      </c>
      <c r="H155" s="15">
        <v>2719.13</v>
      </c>
      <c r="I155" s="14">
        <v>73187.0</v>
      </c>
      <c r="J155" s="15">
        <v>2909.79</v>
      </c>
      <c r="K155" s="22"/>
      <c r="L155" s="19">
        <f t="shared" ref="L155:O155" si="768">SUM(C155+G155)</f>
        <v>1529568</v>
      </c>
      <c r="M155" s="18">
        <f t="shared" si="768"/>
        <v>5438.26</v>
      </c>
      <c r="N155" s="19">
        <f t="shared" si="768"/>
        <v>146374</v>
      </c>
      <c r="O155" s="18">
        <f t="shared" si="768"/>
        <v>5819.58</v>
      </c>
      <c r="P155" s="20">
        <f t="shared" si="7"/>
        <v>1675942</v>
      </c>
      <c r="Q155" s="21">
        <f t="shared" si="8"/>
        <v>11257.84</v>
      </c>
      <c r="R155" s="23">
        <v>1956787.0</v>
      </c>
      <c r="S155" s="70">
        <v>7436.18</v>
      </c>
      <c r="T155" s="24">
        <f t="shared" ref="T155:U155" si="769">R155-L155</f>
        <v>427219</v>
      </c>
      <c r="U155" s="25">
        <f t="shared" si="769"/>
        <v>1997.92</v>
      </c>
      <c r="V155" s="23">
        <v>388006.0</v>
      </c>
      <c r="W155" s="70">
        <v>15514.27</v>
      </c>
      <c r="X155" s="24">
        <f t="shared" ref="X155:Y155" si="770">V155-N155</f>
        <v>241632</v>
      </c>
      <c r="Y155" s="25">
        <f t="shared" si="770"/>
        <v>9694.69</v>
      </c>
      <c r="Z155" s="26">
        <f t="shared" ref="Z155:AA155" si="771">SUM(T155+X155)</f>
        <v>668851</v>
      </c>
      <c r="AA155" s="27">
        <f t="shared" si="771"/>
        <v>11692.61</v>
      </c>
      <c r="AB155" s="28">
        <f t="shared" ref="AB155:AC155" si="772">R155+V155</f>
        <v>2344793</v>
      </c>
      <c r="AC155" s="25">
        <f t="shared" si="772"/>
        <v>22950.45</v>
      </c>
      <c r="AD155" s="71" t="s">
        <v>123</v>
      </c>
    </row>
    <row r="156" ht="20.25" customHeight="1">
      <c r="A156" s="13" t="s">
        <v>158</v>
      </c>
      <c r="B156" s="29" t="s">
        <v>0</v>
      </c>
      <c r="C156" s="14">
        <v>2538482.0</v>
      </c>
      <c r="D156" s="15">
        <v>9677.76</v>
      </c>
      <c r="E156" s="14">
        <v>335000.0</v>
      </c>
      <c r="F156" s="15">
        <v>14350.16</v>
      </c>
      <c r="G156" s="14">
        <v>0.0</v>
      </c>
      <c r="H156" s="15">
        <v>0.0</v>
      </c>
      <c r="I156" s="14">
        <v>0.0</v>
      </c>
      <c r="J156" s="15">
        <v>0.0</v>
      </c>
      <c r="K156" s="22"/>
      <c r="L156" s="19">
        <f t="shared" ref="L156:O156" si="773">SUM(C156+G156)</f>
        <v>2538482</v>
      </c>
      <c r="M156" s="18">
        <f t="shared" si="773"/>
        <v>9677.76</v>
      </c>
      <c r="N156" s="19">
        <f t="shared" si="773"/>
        <v>335000</v>
      </c>
      <c r="O156" s="18">
        <f t="shared" si="773"/>
        <v>14350.16</v>
      </c>
      <c r="P156" s="20">
        <f t="shared" si="7"/>
        <v>2873482</v>
      </c>
      <c r="Q156" s="21">
        <f t="shared" si="8"/>
        <v>24027.92</v>
      </c>
      <c r="R156" s="23">
        <v>71142.0</v>
      </c>
      <c r="S156" s="70">
        <v>350.57</v>
      </c>
      <c r="T156" s="24">
        <f t="shared" ref="T156:U156" si="774">R156-L156</f>
        <v>-2467340</v>
      </c>
      <c r="U156" s="25">
        <f t="shared" si="774"/>
        <v>-9327.19</v>
      </c>
      <c r="V156" s="23">
        <v>16616.0</v>
      </c>
      <c r="W156" s="70">
        <v>869.59</v>
      </c>
      <c r="X156" s="24">
        <f t="shared" ref="X156:Y156" si="775">V156-N156</f>
        <v>-318384</v>
      </c>
      <c r="Y156" s="25">
        <f t="shared" si="775"/>
        <v>-13480.57</v>
      </c>
      <c r="Z156" s="26">
        <f t="shared" ref="Z156:AA156" si="776">SUM(T156+X156)</f>
        <v>-2785724</v>
      </c>
      <c r="AA156" s="27">
        <f t="shared" si="776"/>
        <v>-22807.76</v>
      </c>
      <c r="AB156" s="28">
        <f t="shared" ref="AB156:AC156" si="777">R156+V156</f>
        <v>87758</v>
      </c>
      <c r="AC156" s="25">
        <f t="shared" si="777"/>
        <v>1220.16</v>
      </c>
      <c r="AD156" s="71" t="s">
        <v>125</v>
      </c>
    </row>
    <row r="157" ht="20.25" hidden="1" customHeight="1">
      <c r="A157" s="13" t="s">
        <v>158</v>
      </c>
      <c r="B157" s="29" t="s">
        <v>46</v>
      </c>
      <c r="C157" s="14">
        <v>1269239.0</v>
      </c>
      <c r="D157" s="15">
        <v>4544.96</v>
      </c>
      <c r="E157" s="14">
        <v>167500.0</v>
      </c>
      <c r="F157" s="15">
        <v>6381.75</v>
      </c>
      <c r="G157" s="14">
        <v>0.0</v>
      </c>
      <c r="H157" s="15">
        <v>0.0</v>
      </c>
      <c r="I157" s="14">
        <v>0.0</v>
      </c>
      <c r="J157" s="15">
        <v>0.0</v>
      </c>
      <c r="K157" s="22"/>
      <c r="L157" s="19">
        <f t="shared" ref="L157:O157" si="778">SUM(C157+G157)</f>
        <v>1269239</v>
      </c>
      <c r="M157" s="18">
        <f t="shared" si="778"/>
        <v>4544.96</v>
      </c>
      <c r="N157" s="19">
        <f t="shared" si="778"/>
        <v>167500</v>
      </c>
      <c r="O157" s="18">
        <f t="shared" si="778"/>
        <v>6381.75</v>
      </c>
      <c r="P157" s="20">
        <f t="shared" si="7"/>
        <v>1436739</v>
      </c>
      <c r="Q157" s="21">
        <f t="shared" si="8"/>
        <v>10926.71</v>
      </c>
      <c r="R157" s="23">
        <v>71142.0</v>
      </c>
      <c r="S157" s="70">
        <v>310.38</v>
      </c>
      <c r="T157" s="24">
        <f t="shared" ref="T157:U157" si="779">R157-L157</f>
        <v>-1198097</v>
      </c>
      <c r="U157" s="25">
        <f t="shared" si="779"/>
        <v>-4234.58</v>
      </c>
      <c r="V157" s="23">
        <v>16616.0</v>
      </c>
      <c r="W157" s="70">
        <v>765.16</v>
      </c>
      <c r="X157" s="24">
        <f t="shared" ref="X157:Y157" si="780">V157-N157</f>
        <v>-150884</v>
      </c>
      <c r="Y157" s="25">
        <f t="shared" si="780"/>
        <v>-5616.59</v>
      </c>
      <c r="Z157" s="26">
        <f t="shared" ref="Z157:AA157" si="781">SUM(T157+X157)</f>
        <v>-1348981</v>
      </c>
      <c r="AA157" s="27">
        <f t="shared" si="781"/>
        <v>-9851.17</v>
      </c>
      <c r="AB157" s="28">
        <f t="shared" ref="AB157:AC157" si="782">R157+V157</f>
        <v>87758</v>
      </c>
      <c r="AC157" s="25">
        <f t="shared" si="782"/>
        <v>1075.54</v>
      </c>
      <c r="AD157" s="71" t="s">
        <v>125</v>
      </c>
    </row>
    <row r="158" ht="20.25" customHeight="1">
      <c r="A158" s="13" t="s">
        <v>159</v>
      </c>
      <c r="B158" s="13" t="s">
        <v>0</v>
      </c>
      <c r="C158" s="14">
        <v>2536903.0</v>
      </c>
      <c r="D158" s="15">
        <v>8163.99</v>
      </c>
      <c r="E158" s="14">
        <v>335000.0</v>
      </c>
      <c r="F158" s="15">
        <v>11824.11</v>
      </c>
      <c r="G158" s="14">
        <v>2536903.0</v>
      </c>
      <c r="H158" s="15">
        <v>8163.99</v>
      </c>
      <c r="I158" s="14">
        <v>335000.0</v>
      </c>
      <c r="J158" s="15">
        <v>11824.11</v>
      </c>
      <c r="K158" s="22" t="s">
        <v>123</v>
      </c>
      <c r="L158" s="19">
        <f t="shared" ref="L158:O158" si="783">SUM(C158+G158)</f>
        <v>5073806</v>
      </c>
      <c r="M158" s="18">
        <f t="shared" si="783"/>
        <v>16327.98</v>
      </c>
      <c r="N158" s="19">
        <f t="shared" si="783"/>
        <v>670000</v>
      </c>
      <c r="O158" s="18">
        <f t="shared" si="783"/>
        <v>23648.22</v>
      </c>
      <c r="P158" s="20">
        <f t="shared" si="7"/>
        <v>5743806</v>
      </c>
      <c r="Q158" s="21">
        <f t="shared" si="8"/>
        <v>39976.2</v>
      </c>
      <c r="R158" s="23">
        <v>2928157.0</v>
      </c>
      <c r="S158" s="70">
        <v>9162.21</v>
      </c>
      <c r="T158" s="24">
        <f t="shared" ref="T158:U158" si="784">R158-L158</f>
        <v>-2145649</v>
      </c>
      <c r="U158" s="25">
        <f t="shared" si="784"/>
        <v>-7165.77</v>
      </c>
      <c r="V158" s="23">
        <v>372239.0</v>
      </c>
      <c r="W158" s="70">
        <v>13867.58</v>
      </c>
      <c r="X158" s="24">
        <f t="shared" ref="X158:Y158" si="785">V158-N158</f>
        <v>-297761</v>
      </c>
      <c r="Y158" s="25">
        <f t="shared" si="785"/>
        <v>-9780.64</v>
      </c>
      <c r="Z158" s="26">
        <f t="shared" ref="Z158:AA158" si="786">SUM(T158+X158)</f>
        <v>-2443410</v>
      </c>
      <c r="AA158" s="27">
        <f t="shared" si="786"/>
        <v>-16946.41</v>
      </c>
      <c r="AB158" s="28">
        <f t="shared" ref="AB158:AC158" si="787">R158+V158</f>
        <v>3300396</v>
      </c>
      <c r="AC158" s="25">
        <f t="shared" si="787"/>
        <v>23029.79</v>
      </c>
      <c r="AD158" s="71" t="s">
        <v>123</v>
      </c>
    </row>
    <row r="159" ht="20.25" hidden="1" customHeight="1">
      <c r="A159" s="13" t="s">
        <v>159</v>
      </c>
      <c r="B159" s="13" t="s">
        <v>42</v>
      </c>
      <c r="C159" s="14">
        <v>1268450.0</v>
      </c>
      <c r="D159" s="15">
        <v>3873.44</v>
      </c>
      <c r="E159" s="14">
        <v>167500.0</v>
      </c>
      <c r="F159" s="15">
        <v>5231.2</v>
      </c>
      <c r="G159" s="14">
        <v>1268450.0</v>
      </c>
      <c r="H159" s="15">
        <v>3873.44</v>
      </c>
      <c r="I159" s="14">
        <v>167500.0</v>
      </c>
      <c r="J159" s="15">
        <v>5231.2</v>
      </c>
      <c r="K159" s="22" t="s">
        <v>123</v>
      </c>
      <c r="L159" s="19">
        <f t="shared" ref="L159:O159" si="788">SUM(C159+G159)</f>
        <v>2536900</v>
      </c>
      <c r="M159" s="18">
        <f t="shared" si="788"/>
        <v>7746.88</v>
      </c>
      <c r="N159" s="19">
        <f t="shared" si="788"/>
        <v>335000</v>
      </c>
      <c r="O159" s="18">
        <f t="shared" si="788"/>
        <v>10462.4</v>
      </c>
      <c r="P159" s="20">
        <f t="shared" si="7"/>
        <v>2871900</v>
      </c>
      <c r="Q159" s="21">
        <f t="shared" si="8"/>
        <v>18209.28</v>
      </c>
      <c r="R159" s="23">
        <v>2928157.0</v>
      </c>
      <c r="S159" s="70">
        <v>8802.14</v>
      </c>
      <c r="T159" s="24">
        <f t="shared" ref="T159:U159" si="789">R159-L159</f>
        <v>391257</v>
      </c>
      <c r="U159" s="25">
        <f t="shared" si="789"/>
        <v>1055.26</v>
      </c>
      <c r="V159" s="23">
        <v>372239.0</v>
      </c>
      <c r="W159" s="70">
        <v>12098.91</v>
      </c>
      <c r="X159" s="24">
        <f t="shared" ref="X159:Y159" si="790">V159-N159</f>
        <v>37239</v>
      </c>
      <c r="Y159" s="25">
        <f t="shared" si="790"/>
        <v>1636.51</v>
      </c>
      <c r="Z159" s="26">
        <f t="shared" ref="Z159:AA159" si="791">SUM(T159+X159)</f>
        <v>428496</v>
      </c>
      <c r="AA159" s="27">
        <f t="shared" si="791"/>
        <v>2691.77</v>
      </c>
      <c r="AB159" s="28">
        <f t="shared" ref="AB159:AC159" si="792">R159+V159</f>
        <v>3300396</v>
      </c>
      <c r="AC159" s="25">
        <f t="shared" si="792"/>
        <v>20901.05</v>
      </c>
      <c r="AD159" s="71" t="s">
        <v>123</v>
      </c>
    </row>
    <row r="160" ht="20.25" customHeight="1">
      <c r="A160" s="13" t="s">
        <v>114</v>
      </c>
      <c r="B160" s="29" t="s">
        <v>0</v>
      </c>
      <c r="C160" s="34">
        <v>39500.0</v>
      </c>
      <c r="D160" s="15">
        <v>126.8</v>
      </c>
      <c r="E160" s="34">
        <v>24500.0</v>
      </c>
      <c r="F160" s="15">
        <v>955.5</v>
      </c>
      <c r="G160" s="14">
        <v>39500.0</v>
      </c>
      <c r="H160" s="15">
        <v>126.8</v>
      </c>
      <c r="I160" s="14">
        <v>24500.0</v>
      </c>
      <c r="J160" s="15">
        <v>955.5</v>
      </c>
      <c r="K160" s="22"/>
      <c r="L160" s="19">
        <f t="shared" ref="L160:O160" si="793">SUM(C160+G160)</f>
        <v>79000</v>
      </c>
      <c r="M160" s="18">
        <f t="shared" si="793"/>
        <v>253.6</v>
      </c>
      <c r="N160" s="19">
        <f t="shared" si="793"/>
        <v>49000</v>
      </c>
      <c r="O160" s="18">
        <f t="shared" si="793"/>
        <v>1911</v>
      </c>
      <c r="P160" s="20">
        <f t="shared" si="7"/>
        <v>128000</v>
      </c>
      <c r="Q160" s="21">
        <f t="shared" si="8"/>
        <v>2164.6</v>
      </c>
      <c r="R160" s="23">
        <v>67956.0</v>
      </c>
      <c r="S160" s="70">
        <v>218.14</v>
      </c>
      <c r="T160" s="24">
        <f t="shared" ref="T160:U160" si="794">R160-L160</f>
        <v>-11044</v>
      </c>
      <c r="U160" s="25">
        <f t="shared" si="794"/>
        <v>-35.46</v>
      </c>
      <c r="V160" s="23">
        <v>18470.0</v>
      </c>
      <c r="W160" s="70">
        <v>720.33</v>
      </c>
      <c r="X160" s="24">
        <f t="shared" ref="X160:Y160" si="795">V160-N160</f>
        <v>-30530</v>
      </c>
      <c r="Y160" s="25">
        <f t="shared" si="795"/>
        <v>-1190.67</v>
      </c>
      <c r="Z160" s="26">
        <f t="shared" ref="Z160:AA160" si="796">SUM(T160+X160)</f>
        <v>-41574</v>
      </c>
      <c r="AA160" s="27">
        <f t="shared" si="796"/>
        <v>-1226.13</v>
      </c>
      <c r="AB160" s="28">
        <f t="shared" ref="AB160:AC160" si="797">R160+V160</f>
        <v>86426</v>
      </c>
      <c r="AC160" s="25">
        <f t="shared" si="797"/>
        <v>938.47</v>
      </c>
      <c r="AD160" s="71" t="s">
        <v>123</v>
      </c>
    </row>
    <row r="161" ht="20.25" hidden="1" customHeight="1">
      <c r="A161" s="13" t="s">
        <v>114</v>
      </c>
      <c r="B161" s="29" t="s">
        <v>40</v>
      </c>
      <c r="C161" s="34">
        <v>19750.0</v>
      </c>
      <c r="D161" s="15">
        <v>63.4</v>
      </c>
      <c r="E161" s="34">
        <v>12250.0</v>
      </c>
      <c r="F161" s="15">
        <v>430.1</v>
      </c>
      <c r="G161" s="14">
        <v>19750.0</v>
      </c>
      <c r="H161" s="15">
        <v>63.4</v>
      </c>
      <c r="I161" s="14">
        <v>12250.0</v>
      </c>
      <c r="J161" s="15">
        <v>430.1</v>
      </c>
      <c r="K161" s="22"/>
      <c r="L161" s="19">
        <f t="shared" ref="L161:O161" si="798">SUM(C161+G161)</f>
        <v>39500</v>
      </c>
      <c r="M161" s="18">
        <f t="shared" si="798"/>
        <v>126.8</v>
      </c>
      <c r="N161" s="19">
        <f t="shared" si="798"/>
        <v>24500</v>
      </c>
      <c r="O161" s="18">
        <f t="shared" si="798"/>
        <v>860.2</v>
      </c>
      <c r="P161" s="20">
        <f t="shared" si="7"/>
        <v>64000</v>
      </c>
      <c r="Q161" s="21">
        <f t="shared" si="8"/>
        <v>987</v>
      </c>
      <c r="R161" s="23">
        <v>67956.0</v>
      </c>
      <c r="S161" s="70">
        <v>218.14</v>
      </c>
      <c r="T161" s="24">
        <f t="shared" ref="T161:U161" si="799">R161-L161</f>
        <v>28456</v>
      </c>
      <c r="U161" s="25">
        <f t="shared" si="799"/>
        <v>91.34</v>
      </c>
      <c r="V161" s="23">
        <v>18470.0</v>
      </c>
      <c r="W161" s="70">
        <v>648.48</v>
      </c>
      <c r="X161" s="24">
        <f t="shared" ref="X161:Y161" si="800">V161-N161</f>
        <v>-6030</v>
      </c>
      <c r="Y161" s="25">
        <f t="shared" si="800"/>
        <v>-211.72</v>
      </c>
      <c r="Z161" s="26">
        <f t="shared" ref="Z161:AA161" si="801">SUM(T161+X161)</f>
        <v>22426</v>
      </c>
      <c r="AA161" s="27">
        <f t="shared" si="801"/>
        <v>-120.38</v>
      </c>
      <c r="AB161" s="28">
        <f t="shared" ref="AB161:AC161" si="802">R161+V161</f>
        <v>86426</v>
      </c>
      <c r="AC161" s="25">
        <f t="shared" si="802"/>
        <v>866.62</v>
      </c>
      <c r="AD161" s="71" t="s">
        <v>123</v>
      </c>
    </row>
    <row r="162" ht="20.25" customHeight="1">
      <c r="A162" s="13" t="s">
        <v>115</v>
      </c>
      <c r="B162" s="13" t="s">
        <v>0</v>
      </c>
      <c r="C162" s="14">
        <v>0.0</v>
      </c>
      <c r="D162" s="15">
        <v>0.0</v>
      </c>
      <c r="E162" s="40">
        <v>0.0</v>
      </c>
      <c r="F162" s="15">
        <v>0.0</v>
      </c>
      <c r="G162" s="14">
        <v>175512.0</v>
      </c>
      <c r="H162" s="15">
        <v>757.95</v>
      </c>
      <c r="I162" s="14">
        <v>14320.0</v>
      </c>
      <c r="J162" s="15">
        <v>717.07</v>
      </c>
      <c r="K162" s="22"/>
      <c r="L162" s="19">
        <f t="shared" ref="L162:O162" si="803">SUM(C162+G162)</f>
        <v>175512</v>
      </c>
      <c r="M162" s="18">
        <f t="shared" si="803"/>
        <v>757.95</v>
      </c>
      <c r="N162" s="19">
        <f t="shared" si="803"/>
        <v>14320</v>
      </c>
      <c r="O162" s="18">
        <f t="shared" si="803"/>
        <v>717.07</v>
      </c>
      <c r="P162" s="20">
        <f t="shared" si="7"/>
        <v>189832</v>
      </c>
      <c r="Q162" s="21">
        <f t="shared" si="8"/>
        <v>1475.02</v>
      </c>
      <c r="R162" s="23">
        <v>129616.0</v>
      </c>
      <c r="S162" s="70">
        <v>634.01</v>
      </c>
      <c r="T162" s="24">
        <f t="shared" ref="T162:U162" si="804">R162-L162</f>
        <v>-45896</v>
      </c>
      <c r="U162" s="25">
        <f t="shared" si="804"/>
        <v>-123.94</v>
      </c>
      <c r="V162" s="23">
        <v>31654.0</v>
      </c>
      <c r="W162" s="70">
        <v>1538.34</v>
      </c>
      <c r="X162" s="24">
        <f t="shared" ref="X162:Y162" si="805">V162-N162</f>
        <v>17334</v>
      </c>
      <c r="Y162" s="25">
        <f t="shared" si="805"/>
        <v>821.27</v>
      </c>
      <c r="Z162" s="26">
        <f t="shared" ref="Z162:AA162" si="806">SUM(T162+X162)</f>
        <v>-28562</v>
      </c>
      <c r="AA162" s="27">
        <f t="shared" si="806"/>
        <v>697.33</v>
      </c>
      <c r="AB162" s="28">
        <f t="shared" ref="AB162:AC162" si="807">R162+V162</f>
        <v>161270</v>
      </c>
      <c r="AC162" s="25">
        <f t="shared" si="807"/>
        <v>2172.35</v>
      </c>
      <c r="AD162" s="71" t="s">
        <v>123</v>
      </c>
    </row>
    <row r="163" ht="20.25" hidden="1" customHeight="1">
      <c r="A163" s="13" t="s">
        <v>115</v>
      </c>
      <c r="B163" s="13" t="s">
        <v>40</v>
      </c>
      <c r="C163" s="14">
        <v>0.0</v>
      </c>
      <c r="D163" s="15">
        <v>0.0</v>
      </c>
      <c r="E163" s="40">
        <v>0.0</v>
      </c>
      <c r="F163" s="15">
        <v>0.0</v>
      </c>
      <c r="G163" s="14">
        <v>87756.0</v>
      </c>
      <c r="H163" s="15">
        <v>366.21</v>
      </c>
      <c r="I163" s="14">
        <v>7160.0</v>
      </c>
      <c r="J163" s="15">
        <v>314.63</v>
      </c>
      <c r="K163" s="22"/>
      <c r="L163" s="19">
        <f t="shared" ref="L163:O163" si="808">SUM(C163+G163)</f>
        <v>87756</v>
      </c>
      <c r="M163" s="18">
        <f t="shared" si="808"/>
        <v>366.21</v>
      </c>
      <c r="N163" s="19">
        <f t="shared" si="808"/>
        <v>7160</v>
      </c>
      <c r="O163" s="18">
        <f t="shared" si="808"/>
        <v>314.63</v>
      </c>
      <c r="P163" s="20">
        <f t="shared" si="7"/>
        <v>94916</v>
      </c>
      <c r="Q163" s="21">
        <f t="shared" si="8"/>
        <v>680.84</v>
      </c>
      <c r="R163" s="23">
        <v>129616.0</v>
      </c>
      <c r="S163" s="70">
        <v>576.0</v>
      </c>
      <c r="T163" s="24">
        <f t="shared" ref="T163:U163" si="809">R163-L163</f>
        <v>41860</v>
      </c>
      <c r="U163" s="25">
        <f t="shared" si="809"/>
        <v>209.79</v>
      </c>
      <c r="V163" s="23">
        <v>31654.0</v>
      </c>
      <c r="W163" s="70">
        <v>1256.67</v>
      </c>
      <c r="X163" s="24">
        <f t="shared" ref="X163:Y163" si="810">V163-N163</f>
        <v>24494</v>
      </c>
      <c r="Y163" s="25">
        <f t="shared" si="810"/>
        <v>942.04</v>
      </c>
      <c r="Z163" s="26">
        <f t="shared" ref="Z163:AA163" si="811">SUM(T163+X163)</f>
        <v>66354</v>
      </c>
      <c r="AA163" s="27">
        <f t="shared" si="811"/>
        <v>1151.83</v>
      </c>
      <c r="AB163" s="28">
        <f t="shared" ref="AB163:AC163" si="812">R163+V163</f>
        <v>161270</v>
      </c>
      <c r="AC163" s="25">
        <f t="shared" si="812"/>
        <v>1832.67</v>
      </c>
      <c r="AD163" s="71" t="s">
        <v>123</v>
      </c>
    </row>
    <row r="164" ht="20.25" customHeight="1">
      <c r="A164" s="29" t="s">
        <v>118</v>
      </c>
      <c r="B164" s="29" t="s">
        <v>0</v>
      </c>
      <c r="C164" s="14">
        <v>15075.0</v>
      </c>
      <c r="D164" s="15">
        <v>63.16</v>
      </c>
      <c r="E164" s="40">
        <v>0.0</v>
      </c>
      <c r="F164" s="15">
        <v>0.0</v>
      </c>
      <c r="G164" s="14">
        <v>15075.0</v>
      </c>
      <c r="H164" s="15">
        <v>63.16</v>
      </c>
      <c r="I164" s="14">
        <v>0.0</v>
      </c>
      <c r="J164" s="15">
        <v>0.0</v>
      </c>
      <c r="K164" s="22"/>
      <c r="L164" s="19">
        <f t="shared" ref="L164:O164" si="813">SUM(C164+G164)</f>
        <v>30150</v>
      </c>
      <c r="M164" s="18">
        <f t="shared" si="813"/>
        <v>126.32</v>
      </c>
      <c r="N164" s="19">
        <f t="shared" si="813"/>
        <v>0</v>
      </c>
      <c r="O164" s="18">
        <f t="shared" si="813"/>
        <v>0</v>
      </c>
      <c r="P164" s="20">
        <f t="shared" si="7"/>
        <v>30150</v>
      </c>
      <c r="Q164" s="21">
        <f t="shared" si="8"/>
        <v>126.32</v>
      </c>
      <c r="R164" s="40">
        <v>23815.0</v>
      </c>
      <c r="S164" s="70">
        <v>99.78</v>
      </c>
      <c r="T164" s="24">
        <f t="shared" ref="T164:U164" si="814">R164-L164</f>
        <v>-6335</v>
      </c>
      <c r="U164" s="25">
        <f t="shared" si="814"/>
        <v>-26.54</v>
      </c>
      <c r="V164" s="23">
        <v>0.0</v>
      </c>
      <c r="W164" s="70">
        <v>0.0</v>
      </c>
      <c r="X164" s="24">
        <f t="shared" ref="X164:Y164" si="815">V164-N164</f>
        <v>0</v>
      </c>
      <c r="Y164" s="25">
        <f t="shared" si="815"/>
        <v>0</v>
      </c>
      <c r="Z164" s="26">
        <f t="shared" ref="Z164:AA164" si="816">SUM(T164+X164)</f>
        <v>-6335</v>
      </c>
      <c r="AA164" s="27">
        <f t="shared" si="816"/>
        <v>-26.54</v>
      </c>
      <c r="AB164" s="28">
        <f t="shared" ref="AB164:AC164" si="817">R164+V164</f>
        <v>23815</v>
      </c>
      <c r="AC164" s="25">
        <f t="shared" si="817"/>
        <v>99.78</v>
      </c>
      <c r="AD164" s="71" t="s">
        <v>123</v>
      </c>
    </row>
    <row r="165" ht="20.25" hidden="1" customHeight="1">
      <c r="A165" s="29" t="s">
        <v>118</v>
      </c>
      <c r="B165" s="29" t="s">
        <v>40</v>
      </c>
      <c r="C165" s="34">
        <v>7537.0</v>
      </c>
      <c r="D165" s="35">
        <v>31.58</v>
      </c>
      <c r="E165" s="34">
        <v>0.0</v>
      </c>
      <c r="F165" s="15">
        <v>0.0</v>
      </c>
      <c r="G165" s="14">
        <v>7537.0</v>
      </c>
      <c r="H165" s="15">
        <v>31.58</v>
      </c>
      <c r="I165" s="14">
        <v>0.0</v>
      </c>
      <c r="J165" s="15">
        <v>0.0</v>
      </c>
      <c r="K165" s="22"/>
      <c r="L165" s="19">
        <f t="shared" ref="L165:O165" si="818">SUM(C165+G165)</f>
        <v>15074</v>
      </c>
      <c r="M165" s="18">
        <f t="shared" si="818"/>
        <v>63.16</v>
      </c>
      <c r="N165" s="19">
        <f t="shared" si="818"/>
        <v>0</v>
      </c>
      <c r="O165" s="18">
        <f t="shared" si="818"/>
        <v>0</v>
      </c>
      <c r="P165" s="20">
        <f t="shared" si="7"/>
        <v>15074</v>
      </c>
      <c r="Q165" s="21">
        <f t="shared" si="8"/>
        <v>63.16</v>
      </c>
      <c r="R165" s="40">
        <v>23815.0</v>
      </c>
      <c r="S165" s="70">
        <v>99.78</v>
      </c>
      <c r="T165" s="24">
        <f t="shared" ref="T165:U165" si="819">R165-L165</f>
        <v>8741</v>
      </c>
      <c r="U165" s="25">
        <f t="shared" si="819"/>
        <v>36.62</v>
      </c>
      <c r="V165" s="23">
        <v>0.0</v>
      </c>
      <c r="W165" s="70">
        <v>0.0</v>
      </c>
      <c r="X165" s="24">
        <f t="shared" ref="X165:Y165" si="820">V165-N165</f>
        <v>0</v>
      </c>
      <c r="Y165" s="25">
        <f t="shared" si="820"/>
        <v>0</v>
      </c>
      <c r="Z165" s="26">
        <f t="shared" ref="Z165:AA165" si="821">SUM(T165+X165)</f>
        <v>8741</v>
      </c>
      <c r="AA165" s="27">
        <f t="shared" si="821"/>
        <v>36.62</v>
      </c>
      <c r="AB165" s="28">
        <f t="shared" ref="AB165:AC165" si="822">R165+V165</f>
        <v>23815</v>
      </c>
      <c r="AC165" s="25">
        <f t="shared" si="822"/>
        <v>99.78</v>
      </c>
      <c r="AD165" s="71" t="s">
        <v>123</v>
      </c>
    </row>
    <row r="166" ht="20.25" hidden="1" customHeight="1">
      <c r="A166" s="79"/>
      <c r="B166" s="79"/>
      <c r="C166" s="47">
        <f t="shared" ref="C166:J166" si="823">SUM(C2:C165)</f>
        <v>154964870</v>
      </c>
      <c r="D166" s="48">
        <f t="shared" si="823"/>
        <v>626432.69</v>
      </c>
      <c r="E166" s="47">
        <f t="shared" si="823"/>
        <v>15009702</v>
      </c>
      <c r="F166" s="48">
        <f t="shared" si="823"/>
        <v>693017.86</v>
      </c>
      <c r="G166" s="47">
        <f t="shared" si="823"/>
        <v>139321903</v>
      </c>
      <c r="H166" s="48">
        <f t="shared" si="823"/>
        <v>550508.18</v>
      </c>
      <c r="I166" s="47">
        <f t="shared" si="823"/>
        <v>13907993</v>
      </c>
      <c r="J166" s="48">
        <f t="shared" si="823"/>
        <v>635715.27</v>
      </c>
      <c r="K166" s="80"/>
      <c r="L166" s="47">
        <f t="shared" ref="L166:AC166" si="824">SUM(L2:L165)</f>
        <v>294286773</v>
      </c>
      <c r="M166" s="48">
        <f t="shared" si="824"/>
        <v>1176940.87</v>
      </c>
      <c r="N166" s="47">
        <f t="shared" si="824"/>
        <v>28917695</v>
      </c>
      <c r="O166" s="48">
        <f t="shared" si="824"/>
        <v>1328733.13</v>
      </c>
      <c r="P166" s="47">
        <f t="shared" si="824"/>
        <v>323204468</v>
      </c>
      <c r="Q166" s="48">
        <f t="shared" si="824"/>
        <v>2505674</v>
      </c>
      <c r="R166" s="47">
        <f t="shared" si="824"/>
        <v>204174442</v>
      </c>
      <c r="S166" s="81">
        <f t="shared" si="824"/>
        <v>852571.53</v>
      </c>
      <c r="T166" s="47">
        <f t="shared" si="824"/>
        <v>-90112331</v>
      </c>
      <c r="U166" s="48">
        <f t="shared" si="824"/>
        <v>-324369.34</v>
      </c>
      <c r="V166" s="47">
        <f t="shared" si="824"/>
        <v>29365614</v>
      </c>
      <c r="W166" s="81">
        <f t="shared" si="824"/>
        <v>1331753.36</v>
      </c>
      <c r="X166" s="47">
        <f t="shared" si="824"/>
        <v>447919</v>
      </c>
      <c r="Y166" s="48">
        <f t="shared" si="824"/>
        <v>3020.23</v>
      </c>
      <c r="Z166" s="50">
        <f t="shared" si="824"/>
        <v>-89664412</v>
      </c>
      <c r="AA166" s="50">
        <f t="shared" si="824"/>
        <v>-321349.11</v>
      </c>
      <c r="AB166" s="82">
        <f t="shared" si="824"/>
        <v>233540056</v>
      </c>
      <c r="AC166" s="48">
        <f t="shared" si="824"/>
        <v>2184324.89</v>
      </c>
      <c r="AD166" s="83"/>
    </row>
    <row r="167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51"/>
      <c r="L167" s="55"/>
      <c r="M167" s="55"/>
      <c r="N167" s="55"/>
      <c r="O167" s="55"/>
      <c r="P167" s="41"/>
      <c r="Q167" s="55"/>
      <c r="R167" s="41"/>
      <c r="S167" s="84"/>
      <c r="T167" s="41"/>
      <c r="U167" s="41"/>
      <c r="V167" s="41"/>
      <c r="W167" s="84"/>
      <c r="X167" s="41"/>
      <c r="Y167" s="41"/>
      <c r="Z167" s="56"/>
      <c r="AA167" s="56"/>
      <c r="AB167" s="28"/>
      <c r="AC167" s="41"/>
      <c r="AD167" s="85"/>
    </row>
    <row r="168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51"/>
      <c r="L168" s="55"/>
      <c r="M168" s="55"/>
      <c r="N168" s="55"/>
      <c r="O168" s="55"/>
      <c r="P168" s="41"/>
      <c r="Q168" s="55"/>
      <c r="R168" s="41"/>
      <c r="S168" s="84"/>
      <c r="T168" s="41"/>
      <c r="U168" s="41"/>
      <c r="V168" s="41"/>
      <c r="W168" s="84"/>
      <c r="X168" s="41"/>
      <c r="Y168" s="41"/>
      <c r="Z168" s="56"/>
      <c r="AA168" s="56"/>
      <c r="AB168" s="28"/>
      <c r="AC168" s="41"/>
      <c r="AD168" s="85"/>
    </row>
    <row r="169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51"/>
      <c r="L169" s="55"/>
      <c r="M169" s="55"/>
      <c r="N169" s="55"/>
      <c r="O169" s="55"/>
      <c r="P169" s="41"/>
      <c r="Q169" s="55"/>
      <c r="R169" s="41"/>
      <c r="S169" s="84"/>
      <c r="T169" s="41"/>
      <c r="U169" s="41"/>
      <c r="V169" s="41"/>
      <c r="W169" s="84"/>
      <c r="X169" s="41"/>
      <c r="Y169" s="41"/>
      <c r="Z169" s="56"/>
      <c r="AA169" s="56"/>
      <c r="AB169" s="28"/>
      <c r="AC169" s="41"/>
      <c r="AD169" s="85"/>
    </row>
    <row r="170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51"/>
      <c r="L170" s="55"/>
      <c r="M170" s="55"/>
      <c r="N170" s="55"/>
      <c r="O170" s="55"/>
      <c r="P170" s="41"/>
      <c r="Q170" s="55"/>
      <c r="R170" s="41"/>
      <c r="S170" s="84"/>
      <c r="T170" s="41"/>
      <c r="U170" s="41"/>
      <c r="V170" s="41"/>
      <c r="W170" s="84"/>
      <c r="X170" s="41"/>
      <c r="Y170" s="41"/>
      <c r="Z170" s="56"/>
      <c r="AA170" s="56"/>
      <c r="AB170" s="28"/>
      <c r="AC170" s="41"/>
      <c r="AD170" s="85"/>
    </row>
    <row r="171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51"/>
      <c r="L171" s="55"/>
      <c r="M171" s="55"/>
      <c r="N171" s="55"/>
      <c r="O171" s="55"/>
      <c r="P171" s="41"/>
      <c r="Q171" s="55"/>
      <c r="R171" s="41"/>
      <c r="S171" s="84"/>
      <c r="T171" s="41"/>
      <c r="U171" s="41"/>
      <c r="V171" s="41"/>
      <c r="W171" s="84"/>
      <c r="X171" s="41"/>
      <c r="Y171" s="41"/>
      <c r="Z171" s="56"/>
      <c r="AA171" s="56"/>
      <c r="AB171" s="28"/>
      <c r="AC171" s="41"/>
      <c r="AD171" s="85"/>
    </row>
    <row r="172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51"/>
      <c r="L172" s="55"/>
      <c r="M172" s="55"/>
      <c r="N172" s="55"/>
      <c r="O172" s="55"/>
      <c r="P172" s="41"/>
      <c r="Q172" s="55"/>
      <c r="R172" s="41"/>
      <c r="S172" s="84"/>
      <c r="T172" s="41"/>
      <c r="U172" s="41"/>
      <c r="V172" s="41"/>
      <c r="W172" s="84"/>
      <c r="X172" s="41"/>
      <c r="Y172" s="41"/>
      <c r="Z172" s="56"/>
      <c r="AA172" s="56"/>
      <c r="AB172" s="28"/>
      <c r="AC172" s="41"/>
      <c r="AD172" s="85"/>
    </row>
    <row r="173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51"/>
      <c r="L173" s="55"/>
      <c r="M173" s="55"/>
      <c r="N173" s="55"/>
      <c r="O173" s="55"/>
      <c r="P173" s="41"/>
      <c r="Q173" s="55"/>
      <c r="R173" s="41"/>
      <c r="S173" s="84"/>
      <c r="T173" s="41"/>
      <c r="U173" s="41"/>
      <c r="V173" s="41"/>
      <c r="W173" s="84"/>
      <c r="X173" s="41"/>
      <c r="Y173" s="41"/>
      <c r="Z173" s="56"/>
      <c r="AA173" s="56"/>
      <c r="AB173" s="28"/>
      <c r="AC173" s="41"/>
      <c r="AD173" s="85"/>
    </row>
    <row r="174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51"/>
      <c r="L174" s="55"/>
      <c r="M174" s="55"/>
      <c r="N174" s="55"/>
      <c r="O174" s="55"/>
      <c r="P174" s="41"/>
      <c r="Q174" s="55"/>
      <c r="R174" s="41"/>
      <c r="S174" s="84"/>
      <c r="T174" s="41"/>
      <c r="U174" s="41"/>
      <c r="V174" s="41"/>
      <c r="W174" s="84"/>
      <c r="X174" s="41"/>
      <c r="Y174" s="41"/>
      <c r="Z174" s="56"/>
      <c r="AA174" s="56"/>
      <c r="AB174" s="28"/>
      <c r="AC174" s="41"/>
      <c r="AD174" s="85"/>
    </row>
    <row r="175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51"/>
      <c r="L175" s="55"/>
      <c r="M175" s="55"/>
      <c r="N175" s="55"/>
      <c r="O175" s="55"/>
      <c r="P175" s="41"/>
      <c r="Q175" s="55"/>
      <c r="R175" s="41"/>
      <c r="S175" s="84"/>
      <c r="T175" s="41"/>
      <c r="U175" s="41"/>
      <c r="V175" s="41"/>
      <c r="W175" s="84"/>
      <c r="X175" s="41"/>
      <c r="Y175" s="41"/>
      <c r="Z175" s="56"/>
      <c r="AA175" s="56"/>
      <c r="AB175" s="28"/>
      <c r="AC175" s="41"/>
      <c r="AD175" s="85"/>
    </row>
    <row r="176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51"/>
      <c r="L176" s="55"/>
      <c r="M176" s="55"/>
      <c r="N176" s="55"/>
      <c r="O176" s="55"/>
      <c r="P176" s="41"/>
      <c r="Q176" s="55"/>
      <c r="R176" s="41"/>
      <c r="S176" s="84"/>
      <c r="T176" s="41"/>
      <c r="U176" s="41"/>
      <c r="V176" s="41"/>
      <c r="W176" s="84"/>
      <c r="X176" s="41"/>
      <c r="Y176" s="41"/>
      <c r="Z176" s="56"/>
      <c r="AA176" s="56"/>
      <c r="AB176" s="28"/>
      <c r="AC176" s="41"/>
      <c r="AD176" s="85"/>
    </row>
    <row r="177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51"/>
      <c r="L177" s="55"/>
      <c r="M177" s="55"/>
      <c r="N177" s="55"/>
      <c r="O177" s="55"/>
      <c r="P177" s="41"/>
      <c r="Q177" s="55"/>
      <c r="R177" s="41"/>
      <c r="S177" s="84"/>
      <c r="T177" s="41"/>
      <c r="U177" s="41"/>
      <c r="V177" s="41"/>
      <c r="W177" s="84"/>
      <c r="X177" s="41"/>
      <c r="Y177" s="41"/>
      <c r="Z177" s="56"/>
      <c r="AA177" s="56"/>
      <c r="AB177" s="28"/>
      <c r="AC177" s="41"/>
      <c r="AD177" s="85"/>
    </row>
    <row r="178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51"/>
      <c r="L178" s="55"/>
      <c r="M178" s="55"/>
      <c r="N178" s="55"/>
      <c r="O178" s="55"/>
      <c r="P178" s="41"/>
      <c r="Q178" s="55"/>
      <c r="R178" s="41"/>
      <c r="S178" s="84"/>
      <c r="T178" s="41"/>
      <c r="U178" s="41"/>
      <c r="V178" s="41"/>
      <c r="W178" s="84"/>
      <c r="X178" s="41"/>
      <c r="Y178" s="41"/>
      <c r="Z178" s="56"/>
      <c r="AA178" s="56"/>
      <c r="AB178" s="28"/>
      <c r="AC178" s="41"/>
      <c r="AD178" s="85"/>
    </row>
    <row r="179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51"/>
      <c r="L179" s="55"/>
      <c r="M179" s="55"/>
      <c r="N179" s="55"/>
      <c r="O179" s="55"/>
      <c r="P179" s="41"/>
      <c r="Q179" s="55"/>
      <c r="R179" s="41"/>
      <c r="S179" s="84"/>
      <c r="T179" s="41"/>
      <c r="U179" s="41"/>
      <c r="V179" s="41"/>
      <c r="W179" s="84"/>
      <c r="X179" s="41"/>
      <c r="Y179" s="41"/>
      <c r="Z179" s="56"/>
      <c r="AA179" s="56"/>
      <c r="AB179" s="28"/>
      <c r="AC179" s="41"/>
      <c r="AD179" s="85"/>
    </row>
    <row r="180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51"/>
      <c r="L180" s="55"/>
      <c r="M180" s="55"/>
      <c r="N180" s="55"/>
      <c r="O180" s="55"/>
      <c r="P180" s="41"/>
      <c r="Q180" s="55"/>
      <c r="R180" s="41"/>
      <c r="S180" s="84"/>
      <c r="T180" s="41"/>
      <c r="U180" s="41"/>
      <c r="V180" s="41"/>
      <c r="W180" s="84"/>
      <c r="X180" s="41"/>
      <c r="Y180" s="41"/>
      <c r="Z180" s="56"/>
      <c r="AA180" s="56"/>
      <c r="AB180" s="28"/>
      <c r="AC180" s="41"/>
      <c r="AD180" s="85"/>
    </row>
    <row r="181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51"/>
      <c r="L181" s="55"/>
      <c r="M181" s="55"/>
      <c r="N181" s="55"/>
      <c r="O181" s="55"/>
      <c r="P181" s="41"/>
      <c r="Q181" s="55"/>
      <c r="R181" s="41"/>
      <c r="S181" s="84"/>
      <c r="T181" s="41"/>
      <c r="U181" s="41"/>
      <c r="V181" s="41"/>
      <c r="W181" s="84"/>
      <c r="X181" s="41"/>
      <c r="Y181" s="41"/>
      <c r="Z181" s="56"/>
      <c r="AA181" s="56"/>
      <c r="AB181" s="28"/>
      <c r="AC181" s="41"/>
      <c r="AD181" s="85"/>
    </row>
    <row r="182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51"/>
      <c r="L182" s="55"/>
      <c r="M182" s="55"/>
      <c r="N182" s="55"/>
      <c r="O182" s="55"/>
      <c r="P182" s="41"/>
      <c r="Q182" s="55"/>
      <c r="R182" s="41"/>
      <c r="S182" s="84"/>
      <c r="T182" s="41"/>
      <c r="U182" s="41"/>
      <c r="V182" s="41"/>
      <c r="W182" s="84"/>
      <c r="X182" s="41"/>
      <c r="Y182" s="41"/>
      <c r="Z182" s="56"/>
      <c r="AA182" s="56"/>
      <c r="AB182" s="28"/>
      <c r="AC182" s="41"/>
      <c r="AD182" s="85"/>
    </row>
    <row r="183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51"/>
      <c r="L183" s="55"/>
      <c r="M183" s="55"/>
      <c r="N183" s="55"/>
      <c r="O183" s="55"/>
      <c r="P183" s="41"/>
      <c r="Q183" s="55"/>
      <c r="R183" s="41"/>
      <c r="S183" s="84"/>
      <c r="T183" s="41"/>
      <c r="U183" s="41"/>
      <c r="V183" s="41"/>
      <c r="W183" s="84"/>
      <c r="X183" s="41"/>
      <c r="Y183" s="41"/>
      <c r="Z183" s="56"/>
      <c r="AA183" s="56"/>
      <c r="AB183" s="28"/>
      <c r="AC183" s="41"/>
      <c r="AD183" s="85"/>
    </row>
    <row r="184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51"/>
      <c r="L184" s="55"/>
      <c r="M184" s="55"/>
      <c r="N184" s="55"/>
      <c r="O184" s="55"/>
      <c r="P184" s="41"/>
      <c r="Q184" s="55"/>
      <c r="R184" s="41"/>
      <c r="S184" s="84"/>
      <c r="T184" s="41"/>
      <c r="U184" s="41"/>
      <c r="V184" s="41"/>
      <c r="W184" s="84"/>
      <c r="X184" s="41"/>
      <c r="Y184" s="41"/>
      <c r="Z184" s="56"/>
      <c r="AA184" s="56"/>
      <c r="AB184" s="28"/>
      <c r="AC184" s="41"/>
      <c r="AD184" s="85"/>
    </row>
    <row r="185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51"/>
      <c r="L185" s="55"/>
      <c r="M185" s="55"/>
      <c r="N185" s="55"/>
      <c r="O185" s="55"/>
      <c r="P185" s="41"/>
      <c r="Q185" s="55"/>
      <c r="R185" s="41"/>
      <c r="S185" s="84"/>
      <c r="T185" s="41"/>
      <c r="U185" s="41"/>
      <c r="V185" s="41"/>
      <c r="W185" s="84"/>
      <c r="X185" s="41"/>
      <c r="Y185" s="41"/>
      <c r="Z185" s="56"/>
      <c r="AA185" s="56"/>
      <c r="AB185" s="28"/>
      <c r="AC185" s="41"/>
      <c r="AD185" s="85"/>
    </row>
    <row r="186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51"/>
      <c r="L186" s="55"/>
      <c r="M186" s="55"/>
      <c r="N186" s="55"/>
      <c r="O186" s="55"/>
      <c r="P186" s="41"/>
      <c r="Q186" s="55"/>
      <c r="R186" s="41"/>
      <c r="S186" s="84"/>
      <c r="T186" s="41"/>
      <c r="U186" s="41"/>
      <c r="V186" s="41"/>
      <c r="W186" s="84"/>
      <c r="X186" s="41"/>
      <c r="Y186" s="41"/>
      <c r="Z186" s="56"/>
      <c r="AA186" s="56"/>
      <c r="AB186" s="28"/>
      <c r="AC186" s="41"/>
      <c r="AD186" s="85"/>
    </row>
    <row r="187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51"/>
      <c r="L187" s="55"/>
      <c r="M187" s="55"/>
      <c r="N187" s="55"/>
      <c r="O187" s="55"/>
      <c r="P187" s="41"/>
      <c r="Q187" s="55"/>
      <c r="R187" s="41"/>
      <c r="S187" s="84"/>
      <c r="T187" s="41"/>
      <c r="U187" s="41"/>
      <c r="V187" s="41"/>
      <c r="W187" s="84"/>
      <c r="X187" s="41"/>
      <c r="Y187" s="41"/>
      <c r="Z187" s="56"/>
      <c r="AA187" s="56"/>
      <c r="AB187" s="28"/>
      <c r="AC187" s="41"/>
      <c r="AD187" s="85"/>
    </row>
    <row r="188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51"/>
      <c r="L188" s="55"/>
      <c r="M188" s="55"/>
      <c r="N188" s="55"/>
      <c r="O188" s="55"/>
      <c r="P188" s="41"/>
      <c r="Q188" s="55"/>
      <c r="R188" s="41"/>
      <c r="S188" s="84"/>
      <c r="T188" s="41"/>
      <c r="U188" s="41"/>
      <c r="V188" s="41"/>
      <c r="W188" s="84"/>
      <c r="X188" s="41"/>
      <c r="Y188" s="41"/>
      <c r="Z188" s="56"/>
      <c r="AA188" s="56"/>
      <c r="AB188" s="28"/>
      <c r="AC188" s="41"/>
      <c r="AD188" s="85"/>
    </row>
    <row r="189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51"/>
      <c r="L189" s="55"/>
      <c r="M189" s="55"/>
      <c r="N189" s="55"/>
      <c r="O189" s="55"/>
      <c r="P189" s="41"/>
      <c r="Q189" s="55"/>
      <c r="R189" s="41"/>
      <c r="S189" s="84"/>
      <c r="T189" s="41"/>
      <c r="U189" s="41"/>
      <c r="V189" s="41"/>
      <c r="W189" s="84"/>
      <c r="X189" s="41"/>
      <c r="Y189" s="41"/>
      <c r="Z189" s="56"/>
      <c r="AA189" s="56"/>
      <c r="AB189" s="28"/>
      <c r="AC189" s="41"/>
      <c r="AD189" s="85"/>
    </row>
    <row r="190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51"/>
      <c r="L190" s="55"/>
      <c r="M190" s="55"/>
      <c r="N190" s="55"/>
      <c r="O190" s="55"/>
      <c r="P190" s="41"/>
      <c r="Q190" s="55"/>
      <c r="R190" s="41"/>
      <c r="S190" s="84"/>
      <c r="T190" s="41"/>
      <c r="U190" s="41"/>
      <c r="V190" s="41"/>
      <c r="W190" s="84"/>
      <c r="X190" s="41"/>
      <c r="Y190" s="41"/>
      <c r="Z190" s="56"/>
      <c r="AA190" s="56"/>
      <c r="AB190" s="28"/>
      <c r="AC190" s="41"/>
      <c r="AD190" s="85"/>
    </row>
    <row r="191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51"/>
      <c r="L191" s="55"/>
      <c r="M191" s="55"/>
      <c r="N191" s="55"/>
      <c r="O191" s="55"/>
      <c r="P191" s="41"/>
      <c r="Q191" s="55"/>
      <c r="R191" s="41"/>
      <c r="S191" s="84"/>
      <c r="T191" s="41"/>
      <c r="U191" s="41"/>
      <c r="V191" s="41"/>
      <c r="W191" s="84"/>
      <c r="X191" s="41"/>
      <c r="Y191" s="41"/>
      <c r="Z191" s="56"/>
      <c r="AA191" s="56"/>
      <c r="AB191" s="28"/>
      <c r="AC191" s="41"/>
      <c r="AD191" s="85"/>
    </row>
    <row r="192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51"/>
      <c r="L192" s="55"/>
      <c r="M192" s="55"/>
      <c r="N192" s="55"/>
      <c r="O192" s="55"/>
      <c r="P192" s="41"/>
      <c r="Q192" s="55"/>
      <c r="R192" s="41"/>
      <c r="S192" s="84"/>
      <c r="T192" s="41"/>
      <c r="U192" s="41"/>
      <c r="V192" s="41"/>
      <c r="W192" s="84"/>
      <c r="X192" s="41"/>
      <c r="Y192" s="41"/>
      <c r="Z192" s="56"/>
      <c r="AA192" s="56"/>
      <c r="AB192" s="28"/>
      <c r="AC192" s="41"/>
      <c r="AD192" s="85"/>
    </row>
    <row r="193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51"/>
      <c r="L193" s="55"/>
      <c r="M193" s="55"/>
      <c r="N193" s="55"/>
      <c r="O193" s="55"/>
      <c r="P193" s="41"/>
      <c r="Q193" s="55"/>
      <c r="R193" s="41"/>
      <c r="S193" s="84"/>
      <c r="T193" s="41"/>
      <c r="U193" s="41"/>
      <c r="V193" s="41"/>
      <c r="W193" s="84"/>
      <c r="X193" s="41"/>
      <c r="Y193" s="41"/>
      <c r="Z193" s="56"/>
      <c r="AA193" s="56"/>
      <c r="AB193" s="28"/>
      <c r="AC193" s="41"/>
      <c r="AD193" s="85"/>
    </row>
    <row r="194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51"/>
      <c r="L194" s="55"/>
      <c r="M194" s="55"/>
      <c r="N194" s="55"/>
      <c r="O194" s="55"/>
      <c r="P194" s="41"/>
      <c r="Q194" s="55"/>
      <c r="R194" s="41"/>
      <c r="S194" s="84"/>
      <c r="T194" s="41"/>
      <c r="U194" s="41"/>
      <c r="V194" s="41"/>
      <c r="W194" s="84"/>
      <c r="X194" s="41"/>
      <c r="Y194" s="41"/>
      <c r="Z194" s="56"/>
      <c r="AA194" s="56"/>
      <c r="AB194" s="28"/>
      <c r="AC194" s="41"/>
      <c r="AD194" s="85"/>
    </row>
    <row r="195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51"/>
      <c r="L195" s="55"/>
      <c r="M195" s="55"/>
      <c r="N195" s="55"/>
      <c r="O195" s="55"/>
      <c r="P195" s="41"/>
      <c r="Q195" s="55"/>
      <c r="R195" s="41"/>
      <c r="S195" s="84"/>
      <c r="T195" s="41"/>
      <c r="U195" s="41"/>
      <c r="V195" s="41"/>
      <c r="W195" s="84"/>
      <c r="X195" s="41"/>
      <c r="Y195" s="41"/>
      <c r="Z195" s="56"/>
      <c r="AA195" s="56"/>
      <c r="AB195" s="28"/>
      <c r="AC195" s="41"/>
      <c r="AD195" s="85"/>
    </row>
    <row r="196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51"/>
      <c r="L196" s="55"/>
      <c r="M196" s="55"/>
      <c r="N196" s="55"/>
      <c r="O196" s="55"/>
      <c r="P196" s="41"/>
      <c r="Q196" s="55"/>
      <c r="R196" s="41"/>
      <c r="S196" s="84"/>
      <c r="T196" s="41"/>
      <c r="U196" s="41"/>
      <c r="V196" s="41"/>
      <c r="W196" s="84"/>
      <c r="X196" s="41"/>
      <c r="Y196" s="41"/>
      <c r="Z196" s="56"/>
      <c r="AA196" s="56"/>
      <c r="AB196" s="28"/>
      <c r="AC196" s="41"/>
      <c r="AD196" s="85"/>
    </row>
    <row r="197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51"/>
      <c r="L197" s="55"/>
      <c r="M197" s="55"/>
      <c r="N197" s="55"/>
      <c r="O197" s="55"/>
      <c r="P197" s="41"/>
      <c r="Q197" s="55"/>
      <c r="R197" s="41"/>
      <c r="S197" s="84"/>
      <c r="T197" s="41"/>
      <c r="U197" s="41"/>
      <c r="V197" s="41"/>
      <c r="W197" s="84"/>
      <c r="X197" s="41"/>
      <c r="Y197" s="41"/>
      <c r="Z197" s="56"/>
      <c r="AA197" s="56"/>
      <c r="AB197" s="28"/>
      <c r="AC197" s="41"/>
      <c r="AD197" s="85"/>
    </row>
    <row r="198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51"/>
      <c r="L198" s="55"/>
      <c r="M198" s="55"/>
      <c r="N198" s="55"/>
      <c r="O198" s="55"/>
      <c r="P198" s="41"/>
      <c r="Q198" s="55"/>
      <c r="R198" s="41"/>
      <c r="S198" s="84"/>
      <c r="T198" s="41"/>
      <c r="U198" s="41"/>
      <c r="V198" s="41"/>
      <c r="W198" s="84"/>
      <c r="X198" s="41"/>
      <c r="Y198" s="41"/>
      <c r="Z198" s="56"/>
      <c r="AA198" s="56"/>
      <c r="AB198" s="28"/>
      <c r="AC198" s="41"/>
      <c r="AD198" s="85"/>
    </row>
    <row r="199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51"/>
      <c r="L199" s="55"/>
      <c r="M199" s="55"/>
      <c r="N199" s="55"/>
      <c r="O199" s="55"/>
      <c r="P199" s="41"/>
      <c r="Q199" s="55"/>
      <c r="R199" s="41"/>
      <c r="S199" s="84"/>
      <c r="T199" s="41"/>
      <c r="U199" s="41"/>
      <c r="V199" s="41"/>
      <c r="W199" s="84"/>
      <c r="X199" s="41"/>
      <c r="Y199" s="41"/>
      <c r="Z199" s="56"/>
      <c r="AA199" s="56"/>
      <c r="AB199" s="28"/>
      <c r="AC199" s="41"/>
      <c r="AD199" s="85"/>
    </row>
    <row r="200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51"/>
      <c r="L200" s="55"/>
      <c r="M200" s="55"/>
      <c r="N200" s="55"/>
      <c r="O200" s="55"/>
      <c r="P200" s="41"/>
      <c r="Q200" s="55"/>
      <c r="R200" s="41"/>
      <c r="S200" s="84"/>
      <c r="T200" s="41"/>
      <c r="U200" s="41"/>
      <c r="V200" s="41"/>
      <c r="W200" s="84"/>
      <c r="X200" s="41"/>
      <c r="Y200" s="41"/>
      <c r="Z200" s="56"/>
      <c r="AA200" s="56"/>
      <c r="AB200" s="28"/>
      <c r="AC200" s="41"/>
      <c r="AD200" s="85"/>
    </row>
    <row r="201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51"/>
      <c r="L201" s="55"/>
      <c r="M201" s="55"/>
      <c r="N201" s="55"/>
      <c r="O201" s="55"/>
      <c r="P201" s="41"/>
      <c r="Q201" s="55"/>
      <c r="R201" s="41"/>
      <c r="S201" s="84"/>
      <c r="T201" s="41"/>
      <c r="U201" s="41"/>
      <c r="V201" s="41"/>
      <c r="W201" s="84"/>
      <c r="X201" s="41"/>
      <c r="Y201" s="41"/>
      <c r="Z201" s="56"/>
      <c r="AA201" s="56"/>
      <c r="AB201" s="28"/>
      <c r="AC201" s="41"/>
      <c r="AD201" s="85"/>
    </row>
    <row r="202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51"/>
      <c r="L202" s="55"/>
      <c r="M202" s="55"/>
      <c r="N202" s="55"/>
      <c r="O202" s="55"/>
      <c r="P202" s="41"/>
      <c r="Q202" s="55"/>
      <c r="R202" s="41"/>
      <c r="S202" s="84"/>
      <c r="T202" s="41"/>
      <c r="U202" s="41"/>
      <c r="V202" s="41"/>
      <c r="W202" s="84"/>
      <c r="X202" s="41"/>
      <c r="Y202" s="41"/>
      <c r="Z202" s="56"/>
      <c r="AA202" s="56"/>
      <c r="AB202" s="28"/>
      <c r="AC202" s="41"/>
      <c r="AD202" s="85"/>
    </row>
    <row r="203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51"/>
      <c r="L203" s="55"/>
      <c r="M203" s="55"/>
      <c r="N203" s="55"/>
      <c r="O203" s="55"/>
      <c r="P203" s="41"/>
      <c r="Q203" s="55"/>
      <c r="R203" s="41"/>
      <c r="S203" s="84"/>
      <c r="T203" s="41"/>
      <c r="U203" s="41"/>
      <c r="V203" s="41"/>
      <c r="W203" s="84"/>
      <c r="X203" s="41"/>
      <c r="Y203" s="41"/>
      <c r="Z203" s="56"/>
      <c r="AA203" s="56"/>
      <c r="AB203" s="28"/>
      <c r="AC203" s="41"/>
      <c r="AD203" s="85"/>
    </row>
    <row r="204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51"/>
      <c r="L204" s="55"/>
      <c r="M204" s="55"/>
      <c r="N204" s="55"/>
      <c r="O204" s="55"/>
      <c r="P204" s="41"/>
      <c r="Q204" s="55"/>
      <c r="R204" s="41"/>
      <c r="S204" s="84"/>
      <c r="T204" s="41"/>
      <c r="U204" s="41"/>
      <c r="V204" s="41"/>
      <c r="W204" s="84"/>
      <c r="X204" s="41"/>
      <c r="Y204" s="41"/>
      <c r="Z204" s="56"/>
      <c r="AA204" s="56"/>
      <c r="AB204" s="28"/>
      <c r="AC204" s="41"/>
      <c r="AD204" s="85"/>
    </row>
    <row r="205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51"/>
      <c r="L205" s="55"/>
      <c r="M205" s="55"/>
      <c r="N205" s="55"/>
      <c r="O205" s="55"/>
      <c r="P205" s="41"/>
      <c r="Q205" s="55"/>
      <c r="R205" s="41"/>
      <c r="S205" s="84"/>
      <c r="T205" s="41"/>
      <c r="U205" s="41"/>
      <c r="V205" s="41"/>
      <c r="W205" s="84"/>
      <c r="X205" s="41"/>
      <c r="Y205" s="41"/>
      <c r="Z205" s="56"/>
      <c r="AA205" s="56"/>
      <c r="AB205" s="28"/>
      <c r="AC205" s="41"/>
      <c r="AD205" s="85"/>
    </row>
    <row r="206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51"/>
      <c r="L206" s="55"/>
      <c r="M206" s="55"/>
      <c r="N206" s="55"/>
      <c r="O206" s="55"/>
      <c r="P206" s="41"/>
      <c r="Q206" s="55"/>
      <c r="R206" s="41"/>
      <c r="S206" s="84"/>
      <c r="T206" s="41"/>
      <c r="U206" s="41"/>
      <c r="V206" s="41"/>
      <c r="W206" s="84"/>
      <c r="X206" s="41"/>
      <c r="Y206" s="41"/>
      <c r="Z206" s="56"/>
      <c r="AA206" s="56"/>
      <c r="AB206" s="28"/>
      <c r="AC206" s="41"/>
      <c r="AD206" s="85"/>
    </row>
    <row r="207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51"/>
      <c r="L207" s="55"/>
      <c r="M207" s="55"/>
      <c r="N207" s="55"/>
      <c r="O207" s="55"/>
      <c r="P207" s="41"/>
      <c r="Q207" s="55"/>
      <c r="R207" s="41"/>
      <c r="S207" s="84"/>
      <c r="T207" s="41"/>
      <c r="U207" s="41"/>
      <c r="V207" s="41"/>
      <c r="W207" s="84"/>
      <c r="X207" s="41"/>
      <c r="Y207" s="41"/>
      <c r="Z207" s="56"/>
      <c r="AA207" s="56"/>
      <c r="AB207" s="28"/>
      <c r="AC207" s="41"/>
      <c r="AD207" s="85"/>
    </row>
    <row r="208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51"/>
      <c r="L208" s="55"/>
      <c r="M208" s="55"/>
      <c r="N208" s="55"/>
      <c r="O208" s="55"/>
      <c r="P208" s="41"/>
      <c r="Q208" s="55"/>
      <c r="R208" s="41"/>
      <c r="S208" s="84"/>
      <c r="T208" s="41"/>
      <c r="U208" s="41"/>
      <c r="V208" s="41"/>
      <c r="W208" s="84"/>
      <c r="X208" s="41"/>
      <c r="Y208" s="41"/>
      <c r="Z208" s="56"/>
      <c r="AA208" s="56"/>
      <c r="AB208" s="28"/>
      <c r="AC208" s="41"/>
      <c r="AD208" s="85"/>
    </row>
    <row r="209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51"/>
      <c r="L209" s="55"/>
      <c r="M209" s="55"/>
      <c r="N209" s="55"/>
      <c r="O209" s="55"/>
      <c r="P209" s="41"/>
      <c r="Q209" s="55"/>
      <c r="R209" s="41"/>
      <c r="S209" s="84"/>
      <c r="T209" s="41"/>
      <c r="U209" s="41"/>
      <c r="V209" s="41"/>
      <c r="W209" s="84"/>
      <c r="X209" s="41"/>
      <c r="Y209" s="41"/>
      <c r="Z209" s="56"/>
      <c r="AA209" s="56"/>
      <c r="AB209" s="28"/>
      <c r="AC209" s="41"/>
      <c r="AD209" s="85"/>
    </row>
    <row r="210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51"/>
      <c r="L210" s="55"/>
      <c r="M210" s="55"/>
      <c r="N210" s="55"/>
      <c r="O210" s="55"/>
      <c r="P210" s="41"/>
      <c r="Q210" s="55"/>
      <c r="R210" s="41"/>
      <c r="S210" s="84"/>
      <c r="T210" s="41"/>
      <c r="U210" s="41"/>
      <c r="V210" s="41"/>
      <c r="W210" s="84"/>
      <c r="X210" s="41"/>
      <c r="Y210" s="41"/>
      <c r="Z210" s="56"/>
      <c r="AA210" s="56"/>
      <c r="AB210" s="28"/>
      <c r="AC210" s="41"/>
      <c r="AD210" s="85"/>
    </row>
    <row r="211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51"/>
      <c r="L211" s="55"/>
      <c r="M211" s="55"/>
      <c r="N211" s="55"/>
      <c r="O211" s="55"/>
      <c r="P211" s="41"/>
      <c r="Q211" s="55"/>
      <c r="R211" s="41"/>
      <c r="S211" s="84"/>
      <c r="T211" s="41"/>
      <c r="U211" s="41"/>
      <c r="V211" s="41"/>
      <c r="W211" s="84"/>
      <c r="X211" s="41"/>
      <c r="Y211" s="41"/>
      <c r="Z211" s="56"/>
      <c r="AA211" s="56"/>
      <c r="AB211" s="28"/>
      <c r="AC211" s="41"/>
      <c r="AD211" s="85"/>
    </row>
    <row r="212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51"/>
      <c r="L212" s="55"/>
      <c r="M212" s="55"/>
      <c r="N212" s="55"/>
      <c r="O212" s="55"/>
      <c r="P212" s="41"/>
      <c r="Q212" s="55"/>
      <c r="R212" s="41"/>
      <c r="S212" s="84"/>
      <c r="T212" s="41"/>
      <c r="U212" s="41"/>
      <c r="V212" s="41"/>
      <c r="W212" s="84"/>
      <c r="X212" s="41"/>
      <c r="Y212" s="41"/>
      <c r="Z212" s="56"/>
      <c r="AA212" s="56"/>
      <c r="AB212" s="28"/>
      <c r="AC212" s="41"/>
      <c r="AD212" s="85"/>
    </row>
    <row r="213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51"/>
      <c r="L213" s="55"/>
      <c r="M213" s="55"/>
      <c r="N213" s="55"/>
      <c r="O213" s="55"/>
      <c r="P213" s="41"/>
      <c r="Q213" s="55"/>
      <c r="R213" s="41"/>
      <c r="S213" s="84"/>
      <c r="T213" s="41"/>
      <c r="U213" s="41"/>
      <c r="V213" s="41"/>
      <c r="W213" s="84"/>
      <c r="X213" s="41"/>
      <c r="Y213" s="41"/>
      <c r="Z213" s="56"/>
      <c r="AA213" s="56"/>
      <c r="AB213" s="28"/>
      <c r="AC213" s="41"/>
      <c r="AD213" s="85"/>
    </row>
    <row r="214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51"/>
      <c r="L214" s="55"/>
      <c r="M214" s="55"/>
      <c r="N214" s="55"/>
      <c r="O214" s="55"/>
      <c r="P214" s="41"/>
      <c r="Q214" s="55"/>
      <c r="R214" s="41"/>
      <c r="S214" s="84"/>
      <c r="T214" s="41"/>
      <c r="U214" s="41"/>
      <c r="V214" s="41"/>
      <c r="W214" s="84"/>
      <c r="X214" s="41"/>
      <c r="Y214" s="41"/>
      <c r="Z214" s="56"/>
      <c r="AA214" s="56"/>
      <c r="AB214" s="28"/>
      <c r="AC214" s="41"/>
      <c r="AD214" s="85"/>
    </row>
    <row r="215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51"/>
      <c r="L215" s="55"/>
      <c r="M215" s="55"/>
      <c r="N215" s="55"/>
      <c r="O215" s="55"/>
      <c r="P215" s="41"/>
      <c r="Q215" s="55"/>
      <c r="R215" s="41"/>
      <c r="S215" s="84"/>
      <c r="T215" s="41"/>
      <c r="U215" s="41"/>
      <c r="V215" s="41"/>
      <c r="W215" s="84"/>
      <c r="X215" s="41"/>
      <c r="Y215" s="41"/>
      <c r="Z215" s="56"/>
      <c r="AA215" s="56"/>
      <c r="AB215" s="28"/>
      <c r="AC215" s="41"/>
      <c r="AD215" s="85"/>
    </row>
    <row r="216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51"/>
      <c r="L216" s="55"/>
      <c r="M216" s="55"/>
      <c r="N216" s="55"/>
      <c r="O216" s="55"/>
      <c r="P216" s="41"/>
      <c r="Q216" s="55"/>
      <c r="R216" s="41"/>
      <c r="S216" s="84"/>
      <c r="T216" s="41"/>
      <c r="U216" s="41"/>
      <c r="V216" s="41"/>
      <c r="W216" s="84"/>
      <c r="X216" s="41"/>
      <c r="Y216" s="41"/>
      <c r="Z216" s="56"/>
      <c r="AA216" s="56"/>
      <c r="AB216" s="28"/>
      <c r="AC216" s="41"/>
      <c r="AD216" s="85"/>
    </row>
    <row r="217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51"/>
      <c r="L217" s="55"/>
      <c r="M217" s="55"/>
      <c r="N217" s="55"/>
      <c r="O217" s="55"/>
      <c r="P217" s="41"/>
      <c r="Q217" s="55"/>
      <c r="R217" s="41"/>
      <c r="S217" s="84"/>
      <c r="T217" s="41"/>
      <c r="U217" s="41"/>
      <c r="V217" s="41"/>
      <c r="W217" s="84"/>
      <c r="X217" s="41"/>
      <c r="Y217" s="41"/>
      <c r="Z217" s="56"/>
      <c r="AA217" s="56"/>
      <c r="AB217" s="28"/>
      <c r="AC217" s="41"/>
      <c r="AD217" s="85"/>
    </row>
    <row r="218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51"/>
      <c r="L218" s="55"/>
      <c r="M218" s="55"/>
      <c r="N218" s="55"/>
      <c r="O218" s="55"/>
      <c r="P218" s="41"/>
      <c r="Q218" s="55"/>
      <c r="R218" s="41"/>
      <c r="S218" s="84"/>
      <c r="T218" s="41"/>
      <c r="U218" s="41"/>
      <c r="V218" s="41"/>
      <c r="W218" s="84"/>
      <c r="X218" s="41"/>
      <c r="Y218" s="41"/>
      <c r="Z218" s="56"/>
      <c r="AA218" s="56"/>
      <c r="AB218" s="28"/>
      <c r="AC218" s="41"/>
      <c r="AD218" s="85"/>
    </row>
    <row r="219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51"/>
      <c r="L219" s="55"/>
      <c r="M219" s="55"/>
      <c r="N219" s="55"/>
      <c r="O219" s="55"/>
      <c r="P219" s="41"/>
      <c r="Q219" s="55"/>
      <c r="R219" s="41"/>
      <c r="S219" s="84"/>
      <c r="T219" s="41"/>
      <c r="U219" s="41"/>
      <c r="V219" s="41"/>
      <c r="W219" s="84"/>
      <c r="X219" s="41"/>
      <c r="Y219" s="41"/>
      <c r="Z219" s="56"/>
      <c r="AA219" s="56"/>
      <c r="AB219" s="28"/>
      <c r="AC219" s="41"/>
      <c r="AD219" s="85"/>
    </row>
    <row r="220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51"/>
      <c r="L220" s="55"/>
      <c r="M220" s="55"/>
      <c r="N220" s="55"/>
      <c r="O220" s="55"/>
      <c r="P220" s="41"/>
      <c r="Q220" s="55"/>
      <c r="R220" s="41"/>
      <c r="S220" s="84"/>
      <c r="T220" s="41"/>
      <c r="U220" s="41"/>
      <c r="V220" s="41"/>
      <c r="W220" s="84"/>
      <c r="X220" s="41"/>
      <c r="Y220" s="41"/>
      <c r="Z220" s="56"/>
      <c r="AA220" s="56"/>
      <c r="AB220" s="28"/>
      <c r="AC220" s="41"/>
      <c r="AD220" s="85"/>
    </row>
    <row r="221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51"/>
      <c r="L221" s="55"/>
      <c r="M221" s="55"/>
      <c r="N221" s="55"/>
      <c r="O221" s="55"/>
      <c r="P221" s="41"/>
      <c r="Q221" s="55"/>
      <c r="R221" s="41"/>
      <c r="S221" s="84"/>
      <c r="T221" s="41"/>
      <c r="U221" s="41"/>
      <c r="V221" s="41"/>
      <c r="W221" s="84"/>
      <c r="X221" s="41"/>
      <c r="Y221" s="41"/>
      <c r="Z221" s="56"/>
      <c r="AA221" s="56"/>
      <c r="AB221" s="28"/>
      <c r="AC221" s="41"/>
      <c r="AD221" s="85"/>
    </row>
    <row r="222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51"/>
      <c r="L222" s="55"/>
      <c r="M222" s="55"/>
      <c r="N222" s="55"/>
      <c r="O222" s="55"/>
      <c r="P222" s="41"/>
      <c r="Q222" s="55"/>
      <c r="R222" s="41"/>
      <c r="S222" s="84"/>
      <c r="T222" s="41"/>
      <c r="U222" s="41"/>
      <c r="V222" s="41"/>
      <c r="W222" s="84"/>
      <c r="X222" s="41"/>
      <c r="Y222" s="41"/>
      <c r="Z222" s="56"/>
      <c r="AA222" s="56"/>
      <c r="AB222" s="28"/>
      <c r="AC222" s="41"/>
      <c r="AD222" s="85"/>
    </row>
    <row r="223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51"/>
      <c r="L223" s="55"/>
      <c r="M223" s="55"/>
      <c r="N223" s="55"/>
      <c r="O223" s="55"/>
      <c r="P223" s="41"/>
      <c r="Q223" s="55"/>
      <c r="R223" s="41"/>
      <c r="S223" s="84"/>
      <c r="T223" s="41"/>
      <c r="U223" s="41"/>
      <c r="V223" s="41"/>
      <c r="W223" s="84"/>
      <c r="X223" s="41"/>
      <c r="Y223" s="41"/>
      <c r="Z223" s="56"/>
      <c r="AA223" s="56"/>
      <c r="AB223" s="28"/>
      <c r="AC223" s="41"/>
      <c r="AD223" s="85"/>
    </row>
    <row r="224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51"/>
      <c r="L224" s="55"/>
      <c r="M224" s="55"/>
      <c r="N224" s="55"/>
      <c r="O224" s="55"/>
      <c r="P224" s="41"/>
      <c r="Q224" s="55"/>
      <c r="R224" s="41"/>
      <c r="S224" s="84"/>
      <c r="T224" s="41"/>
      <c r="U224" s="41"/>
      <c r="V224" s="41"/>
      <c r="W224" s="84"/>
      <c r="X224" s="41"/>
      <c r="Y224" s="41"/>
      <c r="Z224" s="56"/>
      <c r="AA224" s="56"/>
      <c r="AB224" s="28"/>
      <c r="AC224" s="41"/>
      <c r="AD224" s="85"/>
    </row>
    <row r="225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51"/>
      <c r="L225" s="55"/>
      <c r="M225" s="55"/>
      <c r="N225" s="55"/>
      <c r="O225" s="55"/>
      <c r="P225" s="41"/>
      <c r="Q225" s="55"/>
      <c r="R225" s="41"/>
      <c r="S225" s="84"/>
      <c r="T225" s="41"/>
      <c r="U225" s="41"/>
      <c r="V225" s="41"/>
      <c r="W225" s="84"/>
      <c r="X225" s="41"/>
      <c r="Y225" s="41"/>
      <c r="Z225" s="56"/>
      <c r="AA225" s="56"/>
      <c r="AB225" s="28"/>
      <c r="AC225" s="41"/>
      <c r="AD225" s="85"/>
    </row>
    <row r="226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51"/>
      <c r="L226" s="55"/>
      <c r="M226" s="55"/>
      <c r="N226" s="55"/>
      <c r="O226" s="55"/>
      <c r="P226" s="41"/>
      <c r="Q226" s="55"/>
      <c r="R226" s="41"/>
      <c r="S226" s="84"/>
      <c r="T226" s="41"/>
      <c r="U226" s="41"/>
      <c r="V226" s="41"/>
      <c r="W226" s="84"/>
      <c r="X226" s="41"/>
      <c r="Y226" s="41"/>
      <c r="Z226" s="56"/>
      <c r="AA226" s="56"/>
      <c r="AB226" s="28"/>
      <c r="AC226" s="41"/>
      <c r="AD226" s="85"/>
    </row>
    <row r="227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51"/>
      <c r="L227" s="55"/>
      <c r="M227" s="55"/>
      <c r="N227" s="55"/>
      <c r="O227" s="55"/>
      <c r="P227" s="41"/>
      <c r="Q227" s="55"/>
      <c r="R227" s="41"/>
      <c r="S227" s="84"/>
      <c r="T227" s="41"/>
      <c r="U227" s="41"/>
      <c r="V227" s="41"/>
      <c r="W227" s="84"/>
      <c r="X227" s="41"/>
      <c r="Y227" s="41"/>
      <c r="Z227" s="56"/>
      <c r="AA227" s="56"/>
      <c r="AB227" s="28"/>
      <c r="AC227" s="41"/>
      <c r="AD227" s="85"/>
    </row>
    <row r="228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51"/>
      <c r="L228" s="55"/>
      <c r="M228" s="55"/>
      <c r="N228" s="55"/>
      <c r="O228" s="55"/>
      <c r="P228" s="41"/>
      <c r="Q228" s="55"/>
      <c r="R228" s="41"/>
      <c r="S228" s="84"/>
      <c r="T228" s="41"/>
      <c r="U228" s="41"/>
      <c r="V228" s="41"/>
      <c r="W228" s="84"/>
      <c r="X228" s="41"/>
      <c r="Y228" s="41"/>
      <c r="Z228" s="56"/>
      <c r="AA228" s="56"/>
      <c r="AB228" s="28"/>
      <c r="AC228" s="41"/>
      <c r="AD228" s="85"/>
    </row>
    <row r="229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51"/>
      <c r="L229" s="55"/>
      <c r="M229" s="55"/>
      <c r="N229" s="55"/>
      <c r="O229" s="55"/>
      <c r="P229" s="41"/>
      <c r="Q229" s="55"/>
      <c r="R229" s="41"/>
      <c r="S229" s="84"/>
      <c r="T229" s="41"/>
      <c r="U229" s="41"/>
      <c r="V229" s="41"/>
      <c r="W229" s="84"/>
      <c r="X229" s="41"/>
      <c r="Y229" s="41"/>
      <c r="Z229" s="56"/>
      <c r="AA229" s="56"/>
      <c r="AB229" s="28"/>
      <c r="AC229" s="41"/>
      <c r="AD229" s="85"/>
    </row>
    <row r="230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51"/>
      <c r="L230" s="55"/>
      <c r="M230" s="55"/>
      <c r="N230" s="55"/>
      <c r="O230" s="55"/>
      <c r="P230" s="41"/>
      <c r="Q230" s="55"/>
      <c r="R230" s="41"/>
      <c r="S230" s="84"/>
      <c r="T230" s="41"/>
      <c r="U230" s="41"/>
      <c r="V230" s="41"/>
      <c r="W230" s="84"/>
      <c r="X230" s="41"/>
      <c r="Y230" s="41"/>
      <c r="Z230" s="56"/>
      <c r="AA230" s="56"/>
      <c r="AB230" s="28"/>
      <c r="AC230" s="41"/>
      <c r="AD230" s="85"/>
    </row>
    <row r="231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51"/>
      <c r="L231" s="55"/>
      <c r="M231" s="55"/>
      <c r="N231" s="55"/>
      <c r="O231" s="55"/>
      <c r="P231" s="41"/>
      <c r="Q231" s="55"/>
      <c r="R231" s="41"/>
      <c r="S231" s="84"/>
      <c r="T231" s="41"/>
      <c r="U231" s="41"/>
      <c r="V231" s="41"/>
      <c r="W231" s="84"/>
      <c r="X231" s="41"/>
      <c r="Y231" s="41"/>
      <c r="Z231" s="56"/>
      <c r="AA231" s="56"/>
      <c r="AB231" s="28"/>
      <c r="AC231" s="41"/>
      <c r="AD231" s="85"/>
    </row>
    <row r="232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51"/>
      <c r="L232" s="55"/>
      <c r="M232" s="55"/>
      <c r="N232" s="55"/>
      <c r="O232" s="55"/>
      <c r="P232" s="41"/>
      <c r="Q232" s="55"/>
      <c r="R232" s="41"/>
      <c r="S232" s="84"/>
      <c r="T232" s="41"/>
      <c r="U232" s="41"/>
      <c r="V232" s="41"/>
      <c r="W232" s="84"/>
      <c r="X232" s="41"/>
      <c r="Y232" s="41"/>
      <c r="Z232" s="56"/>
      <c r="AA232" s="56"/>
      <c r="AB232" s="28"/>
      <c r="AC232" s="41"/>
      <c r="AD232" s="85"/>
    </row>
    <row r="233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51"/>
      <c r="L233" s="55"/>
      <c r="M233" s="55"/>
      <c r="N233" s="55"/>
      <c r="O233" s="55"/>
      <c r="P233" s="41"/>
      <c r="Q233" s="55"/>
      <c r="R233" s="41"/>
      <c r="S233" s="84"/>
      <c r="T233" s="41"/>
      <c r="U233" s="41"/>
      <c r="V233" s="41"/>
      <c r="W233" s="84"/>
      <c r="X233" s="41"/>
      <c r="Y233" s="41"/>
      <c r="Z233" s="56"/>
      <c r="AA233" s="56"/>
      <c r="AB233" s="28"/>
      <c r="AC233" s="41"/>
      <c r="AD233" s="85"/>
    </row>
    <row r="234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51"/>
      <c r="L234" s="55"/>
      <c r="M234" s="55"/>
      <c r="N234" s="55"/>
      <c r="O234" s="55"/>
      <c r="P234" s="41"/>
      <c r="Q234" s="55"/>
      <c r="R234" s="41"/>
      <c r="S234" s="84"/>
      <c r="T234" s="41"/>
      <c r="U234" s="41"/>
      <c r="V234" s="41"/>
      <c r="W234" s="84"/>
      <c r="X234" s="41"/>
      <c r="Y234" s="41"/>
      <c r="Z234" s="56"/>
      <c r="AA234" s="56"/>
      <c r="AB234" s="28"/>
      <c r="AC234" s="41"/>
      <c r="AD234" s="85"/>
    </row>
    <row r="235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51"/>
      <c r="L235" s="55"/>
      <c r="M235" s="55"/>
      <c r="N235" s="55"/>
      <c r="O235" s="55"/>
      <c r="P235" s="41"/>
      <c r="Q235" s="55"/>
      <c r="R235" s="41"/>
      <c r="S235" s="84"/>
      <c r="T235" s="41"/>
      <c r="U235" s="41"/>
      <c r="V235" s="41"/>
      <c r="W235" s="84"/>
      <c r="X235" s="41"/>
      <c r="Y235" s="41"/>
      <c r="Z235" s="56"/>
      <c r="AA235" s="56"/>
      <c r="AB235" s="28"/>
      <c r="AC235" s="41"/>
      <c r="AD235" s="85"/>
    </row>
    <row r="236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51"/>
      <c r="L236" s="55"/>
      <c r="M236" s="55"/>
      <c r="N236" s="55"/>
      <c r="O236" s="55"/>
      <c r="P236" s="41"/>
      <c r="Q236" s="55"/>
      <c r="R236" s="41"/>
      <c r="S236" s="84"/>
      <c r="T236" s="41"/>
      <c r="U236" s="41"/>
      <c r="V236" s="41"/>
      <c r="W236" s="84"/>
      <c r="X236" s="41"/>
      <c r="Y236" s="41"/>
      <c r="Z236" s="56"/>
      <c r="AA236" s="56"/>
      <c r="AB236" s="28"/>
      <c r="AC236" s="41"/>
      <c r="AD236" s="85"/>
    </row>
    <row r="237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51"/>
      <c r="L237" s="55"/>
      <c r="M237" s="55"/>
      <c r="N237" s="55"/>
      <c r="O237" s="55"/>
      <c r="P237" s="41"/>
      <c r="Q237" s="55"/>
      <c r="R237" s="41"/>
      <c r="S237" s="84"/>
      <c r="T237" s="41"/>
      <c r="U237" s="41"/>
      <c r="V237" s="41"/>
      <c r="W237" s="84"/>
      <c r="X237" s="41"/>
      <c r="Y237" s="41"/>
      <c r="Z237" s="56"/>
      <c r="AA237" s="56"/>
      <c r="AB237" s="28"/>
      <c r="AC237" s="41"/>
      <c r="AD237" s="85"/>
    </row>
    <row r="238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51"/>
      <c r="L238" s="55"/>
      <c r="M238" s="55"/>
      <c r="N238" s="55"/>
      <c r="O238" s="55"/>
      <c r="P238" s="41"/>
      <c r="Q238" s="55"/>
      <c r="R238" s="41"/>
      <c r="S238" s="84"/>
      <c r="T238" s="41"/>
      <c r="U238" s="41"/>
      <c r="V238" s="41"/>
      <c r="W238" s="84"/>
      <c r="X238" s="41"/>
      <c r="Y238" s="41"/>
      <c r="Z238" s="56"/>
      <c r="AA238" s="56"/>
      <c r="AB238" s="28"/>
      <c r="AC238" s="41"/>
      <c r="AD238" s="85"/>
    </row>
    <row r="239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51"/>
      <c r="L239" s="55"/>
      <c r="M239" s="55"/>
      <c r="N239" s="55"/>
      <c r="O239" s="55"/>
      <c r="P239" s="41"/>
      <c r="Q239" s="55"/>
      <c r="R239" s="41"/>
      <c r="S239" s="84"/>
      <c r="T239" s="41"/>
      <c r="U239" s="41"/>
      <c r="V239" s="41"/>
      <c r="W239" s="84"/>
      <c r="X239" s="41"/>
      <c r="Y239" s="41"/>
      <c r="Z239" s="56"/>
      <c r="AA239" s="56"/>
      <c r="AB239" s="28"/>
      <c r="AC239" s="41"/>
      <c r="AD239" s="85"/>
    </row>
    <row r="240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51"/>
      <c r="L240" s="55"/>
      <c r="M240" s="55"/>
      <c r="N240" s="55"/>
      <c r="O240" s="55"/>
      <c r="P240" s="41"/>
      <c r="Q240" s="55"/>
      <c r="R240" s="41"/>
      <c r="S240" s="84"/>
      <c r="T240" s="41"/>
      <c r="U240" s="41"/>
      <c r="V240" s="41"/>
      <c r="W240" s="84"/>
      <c r="X240" s="41"/>
      <c r="Y240" s="41"/>
      <c r="Z240" s="56"/>
      <c r="AA240" s="56"/>
      <c r="AB240" s="28"/>
      <c r="AC240" s="41"/>
      <c r="AD240" s="85"/>
    </row>
    <row r="241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51"/>
      <c r="L241" s="55"/>
      <c r="M241" s="55"/>
      <c r="N241" s="55"/>
      <c r="O241" s="55"/>
      <c r="P241" s="41"/>
      <c r="Q241" s="55"/>
      <c r="R241" s="41"/>
      <c r="S241" s="84"/>
      <c r="T241" s="41"/>
      <c r="U241" s="41"/>
      <c r="V241" s="41"/>
      <c r="W241" s="84"/>
      <c r="X241" s="41"/>
      <c r="Y241" s="41"/>
      <c r="Z241" s="56"/>
      <c r="AA241" s="56"/>
      <c r="AB241" s="28"/>
      <c r="AC241" s="41"/>
      <c r="AD241" s="85"/>
    </row>
    <row r="242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51"/>
      <c r="L242" s="55"/>
      <c r="M242" s="55"/>
      <c r="N242" s="55"/>
      <c r="O242" s="55"/>
      <c r="P242" s="41"/>
      <c r="Q242" s="55"/>
      <c r="R242" s="41"/>
      <c r="S242" s="84"/>
      <c r="T242" s="41"/>
      <c r="U242" s="41"/>
      <c r="V242" s="41"/>
      <c r="W242" s="84"/>
      <c r="X242" s="41"/>
      <c r="Y242" s="41"/>
      <c r="Z242" s="56"/>
      <c r="AA242" s="56"/>
      <c r="AB242" s="28"/>
      <c r="AC242" s="41"/>
      <c r="AD242" s="85"/>
    </row>
    <row r="243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51"/>
      <c r="L243" s="55"/>
      <c r="M243" s="55"/>
      <c r="N243" s="55"/>
      <c r="O243" s="55"/>
      <c r="P243" s="41"/>
      <c r="Q243" s="55"/>
      <c r="R243" s="41"/>
      <c r="S243" s="84"/>
      <c r="T243" s="41"/>
      <c r="U243" s="41"/>
      <c r="V243" s="41"/>
      <c r="W243" s="84"/>
      <c r="X243" s="41"/>
      <c r="Y243" s="41"/>
      <c r="Z243" s="56"/>
      <c r="AA243" s="56"/>
      <c r="AB243" s="28"/>
      <c r="AC243" s="41"/>
      <c r="AD243" s="85"/>
    </row>
    <row r="244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51"/>
      <c r="L244" s="55"/>
      <c r="M244" s="55"/>
      <c r="N244" s="55"/>
      <c r="O244" s="55"/>
      <c r="P244" s="41"/>
      <c r="Q244" s="55"/>
      <c r="R244" s="41"/>
      <c r="S244" s="84"/>
      <c r="T244" s="41"/>
      <c r="U244" s="41"/>
      <c r="V244" s="41"/>
      <c r="W244" s="84"/>
      <c r="X244" s="41"/>
      <c r="Y244" s="41"/>
      <c r="Z244" s="56"/>
      <c r="AA244" s="56"/>
      <c r="AB244" s="28"/>
      <c r="AC244" s="41"/>
      <c r="AD244" s="85"/>
    </row>
    <row r="245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51"/>
      <c r="L245" s="55"/>
      <c r="M245" s="55"/>
      <c r="N245" s="55"/>
      <c r="O245" s="55"/>
      <c r="P245" s="41"/>
      <c r="Q245" s="55"/>
      <c r="R245" s="41"/>
      <c r="S245" s="84"/>
      <c r="T245" s="41"/>
      <c r="U245" s="41"/>
      <c r="V245" s="41"/>
      <c r="W245" s="84"/>
      <c r="X245" s="41"/>
      <c r="Y245" s="41"/>
      <c r="Z245" s="56"/>
      <c r="AA245" s="56"/>
      <c r="AB245" s="28"/>
      <c r="AC245" s="41"/>
      <c r="AD245" s="85"/>
    </row>
    <row r="246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51"/>
      <c r="L246" s="55"/>
      <c r="M246" s="55"/>
      <c r="N246" s="55"/>
      <c r="O246" s="55"/>
      <c r="P246" s="41"/>
      <c r="Q246" s="55"/>
      <c r="R246" s="41"/>
      <c r="S246" s="84"/>
      <c r="T246" s="41"/>
      <c r="U246" s="41"/>
      <c r="V246" s="41"/>
      <c r="W246" s="84"/>
      <c r="X246" s="41"/>
      <c r="Y246" s="41"/>
      <c r="Z246" s="56"/>
      <c r="AA246" s="56"/>
      <c r="AB246" s="28"/>
      <c r="AC246" s="41"/>
      <c r="AD246" s="85"/>
    </row>
    <row r="247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51"/>
      <c r="L247" s="55"/>
      <c r="M247" s="55"/>
      <c r="N247" s="55"/>
      <c r="O247" s="55"/>
      <c r="P247" s="41"/>
      <c r="Q247" s="55"/>
      <c r="R247" s="41"/>
      <c r="S247" s="84"/>
      <c r="T247" s="41"/>
      <c r="U247" s="41"/>
      <c r="V247" s="41"/>
      <c r="W247" s="84"/>
      <c r="X247" s="41"/>
      <c r="Y247" s="41"/>
      <c r="Z247" s="56"/>
      <c r="AA247" s="56"/>
      <c r="AB247" s="28"/>
      <c r="AC247" s="41"/>
      <c r="AD247" s="85"/>
    </row>
    <row r="248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51"/>
      <c r="L248" s="55"/>
      <c r="M248" s="55"/>
      <c r="N248" s="55"/>
      <c r="O248" s="55"/>
      <c r="P248" s="41"/>
      <c r="Q248" s="55"/>
      <c r="R248" s="41"/>
      <c r="S248" s="84"/>
      <c r="T248" s="41"/>
      <c r="U248" s="41"/>
      <c r="V248" s="41"/>
      <c r="W248" s="84"/>
      <c r="X248" s="41"/>
      <c r="Y248" s="41"/>
      <c r="Z248" s="56"/>
      <c r="AA248" s="56"/>
      <c r="AB248" s="28"/>
      <c r="AC248" s="41"/>
      <c r="AD248" s="85"/>
    </row>
    <row r="249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51"/>
      <c r="L249" s="55"/>
      <c r="M249" s="55"/>
      <c r="N249" s="55"/>
      <c r="O249" s="55"/>
      <c r="P249" s="41"/>
      <c r="Q249" s="55"/>
      <c r="R249" s="41"/>
      <c r="S249" s="84"/>
      <c r="T249" s="41"/>
      <c r="U249" s="41"/>
      <c r="V249" s="41"/>
      <c r="W249" s="84"/>
      <c r="X249" s="41"/>
      <c r="Y249" s="41"/>
      <c r="Z249" s="56"/>
      <c r="AA249" s="56"/>
      <c r="AB249" s="28"/>
      <c r="AC249" s="41"/>
      <c r="AD249" s="85"/>
    </row>
    <row r="250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51"/>
      <c r="L250" s="55"/>
      <c r="M250" s="55"/>
      <c r="N250" s="55"/>
      <c r="O250" s="55"/>
      <c r="P250" s="41"/>
      <c r="Q250" s="55"/>
      <c r="R250" s="41"/>
      <c r="S250" s="84"/>
      <c r="T250" s="41"/>
      <c r="U250" s="41"/>
      <c r="V250" s="41"/>
      <c r="W250" s="84"/>
      <c r="X250" s="41"/>
      <c r="Y250" s="41"/>
      <c r="Z250" s="56"/>
      <c r="AA250" s="56"/>
      <c r="AB250" s="28"/>
      <c r="AC250" s="41"/>
      <c r="AD250" s="85"/>
    </row>
    <row r="251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51"/>
      <c r="L251" s="55"/>
      <c r="M251" s="55"/>
      <c r="N251" s="55"/>
      <c r="O251" s="55"/>
      <c r="P251" s="41"/>
      <c r="Q251" s="55"/>
      <c r="R251" s="41"/>
      <c r="S251" s="84"/>
      <c r="T251" s="41"/>
      <c r="U251" s="41"/>
      <c r="V251" s="41"/>
      <c r="W251" s="84"/>
      <c r="X251" s="41"/>
      <c r="Y251" s="41"/>
      <c r="Z251" s="56"/>
      <c r="AA251" s="56"/>
      <c r="AB251" s="28"/>
      <c r="AC251" s="41"/>
      <c r="AD251" s="85"/>
    </row>
    <row r="252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51"/>
      <c r="L252" s="55"/>
      <c r="M252" s="55"/>
      <c r="N252" s="55"/>
      <c r="O252" s="55"/>
      <c r="P252" s="41"/>
      <c r="Q252" s="55"/>
      <c r="R252" s="41"/>
      <c r="S252" s="84"/>
      <c r="T252" s="41"/>
      <c r="U252" s="41"/>
      <c r="V252" s="41"/>
      <c r="W252" s="84"/>
      <c r="X252" s="41"/>
      <c r="Y252" s="41"/>
      <c r="Z252" s="56"/>
      <c r="AA252" s="56"/>
      <c r="AB252" s="28"/>
      <c r="AC252" s="41"/>
      <c r="AD252" s="85"/>
    </row>
    <row r="253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51"/>
      <c r="L253" s="55"/>
      <c r="M253" s="55"/>
      <c r="N253" s="55"/>
      <c r="O253" s="55"/>
      <c r="P253" s="41"/>
      <c r="Q253" s="55"/>
      <c r="R253" s="41"/>
      <c r="S253" s="84"/>
      <c r="T253" s="41"/>
      <c r="U253" s="41"/>
      <c r="V253" s="41"/>
      <c r="W253" s="84"/>
      <c r="X253" s="41"/>
      <c r="Y253" s="41"/>
      <c r="Z253" s="56"/>
      <c r="AA253" s="56"/>
      <c r="AB253" s="28"/>
      <c r="AC253" s="41"/>
      <c r="AD253" s="85"/>
    </row>
    <row r="254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51"/>
      <c r="L254" s="55"/>
      <c r="M254" s="55"/>
      <c r="N254" s="55"/>
      <c r="O254" s="55"/>
      <c r="P254" s="41"/>
      <c r="Q254" s="55"/>
      <c r="R254" s="41"/>
      <c r="S254" s="84"/>
      <c r="T254" s="41"/>
      <c r="U254" s="41"/>
      <c r="V254" s="41"/>
      <c r="W254" s="84"/>
      <c r="X254" s="41"/>
      <c r="Y254" s="41"/>
      <c r="Z254" s="56"/>
      <c r="AA254" s="56"/>
      <c r="AB254" s="28"/>
      <c r="AC254" s="41"/>
      <c r="AD254" s="85"/>
    </row>
    <row r="255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51"/>
      <c r="L255" s="55"/>
      <c r="M255" s="55"/>
      <c r="N255" s="55"/>
      <c r="O255" s="55"/>
      <c r="P255" s="41"/>
      <c r="Q255" s="55"/>
      <c r="R255" s="41"/>
      <c r="S255" s="84"/>
      <c r="T255" s="41"/>
      <c r="U255" s="41"/>
      <c r="V255" s="41"/>
      <c r="W255" s="84"/>
      <c r="X255" s="41"/>
      <c r="Y255" s="41"/>
      <c r="Z255" s="56"/>
      <c r="AA255" s="56"/>
      <c r="AB255" s="28"/>
      <c r="AC255" s="41"/>
      <c r="AD255" s="85"/>
    </row>
    <row r="256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51"/>
      <c r="L256" s="55"/>
      <c r="M256" s="55"/>
      <c r="N256" s="55"/>
      <c r="O256" s="55"/>
      <c r="P256" s="41"/>
      <c r="Q256" s="55"/>
      <c r="R256" s="41"/>
      <c r="S256" s="84"/>
      <c r="T256" s="41"/>
      <c r="U256" s="41"/>
      <c r="V256" s="41"/>
      <c r="W256" s="84"/>
      <c r="X256" s="41"/>
      <c r="Y256" s="41"/>
      <c r="Z256" s="56"/>
      <c r="AA256" s="56"/>
      <c r="AB256" s="28"/>
      <c r="AC256" s="41"/>
      <c r="AD256" s="85"/>
    </row>
    <row r="257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51"/>
      <c r="L257" s="55"/>
      <c r="M257" s="55"/>
      <c r="N257" s="55"/>
      <c r="O257" s="55"/>
      <c r="P257" s="41"/>
      <c r="Q257" s="55"/>
      <c r="R257" s="41"/>
      <c r="S257" s="84"/>
      <c r="T257" s="41"/>
      <c r="U257" s="41"/>
      <c r="V257" s="41"/>
      <c r="W257" s="84"/>
      <c r="X257" s="41"/>
      <c r="Y257" s="41"/>
      <c r="Z257" s="56"/>
      <c r="AA257" s="56"/>
      <c r="AB257" s="28"/>
      <c r="AC257" s="41"/>
      <c r="AD257" s="85"/>
    </row>
    <row r="258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51"/>
      <c r="L258" s="55"/>
      <c r="M258" s="55"/>
      <c r="N258" s="55"/>
      <c r="O258" s="55"/>
      <c r="P258" s="41"/>
      <c r="Q258" s="55"/>
      <c r="R258" s="41"/>
      <c r="S258" s="84"/>
      <c r="T258" s="41"/>
      <c r="U258" s="41"/>
      <c r="V258" s="41"/>
      <c r="W258" s="84"/>
      <c r="X258" s="41"/>
      <c r="Y258" s="41"/>
      <c r="Z258" s="56"/>
      <c r="AA258" s="56"/>
      <c r="AB258" s="28"/>
      <c r="AC258" s="41"/>
      <c r="AD258" s="85"/>
    </row>
    <row r="259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51"/>
      <c r="L259" s="55"/>
      <c r="M259" s="55"/>
      <c r="N259" s="55"/>
      <c r="O259" s="55"/>
      <c r="P259" s="41"/>
      <c r="Q259" s="55"/>
      <c r="R259" s="41"/>
      <c r="S259" s="84"/>
      <c r="T259" s="41"/>
      <c r="U259" s="41"/>
      <c r="V259" s="41"/>
      <c r="W259" s="84"/>
      <c r="X259" s="41"/>
      <c r="Y259" s="41"/>
      <c r="Z259" s="56"/>
      <c r="AA259" s="56"/>
      <c r="AB259" s="28"/>
      <c r="AC259" s="41"/>
      <c r="AD259" s="85"/>
    </row>
    <row r="260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51"/>
      <c r="L260" s="55"/>
      <c r="M260" s="55"/>
      <c r="N260" s="55"/>
      <c r="O260" s="55"/>
      <c r="P260" s="41"/>
      <c r="Q260" s="55"/>
      <c r="R260" s="41"/>
      <c r="S260" s="84"/>
      <c r="T260" s="41"/>
      <c r="U260" s="41"/>
      <c r="V260" s="41"/>
      <c r="W260" s="84"/>
      <c r="X260" s="41"/>
      <c r="Y260" s="41"/>
      <c r="Z260" s="56"/>
      <c r="AA260" s="56"/>
      <c r="AB260" s="28"/>
      <c r="AC260" s="41"/>
      <c r="AD260" s="85"/>
    </row>
    <row r="261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51"/>
      <c r="L261" s="55"/>
      <c r="M261" s="55"/>
      <c r="N261" s="55"/>
      <c r="O261" s="55"/>
      <c r="P261" s="41"/>
      <c r="Q261" s="55"/>
      <c r="R261" s="41"/>
      <c r="S261" s="84"/>
      <c r="T261" s="41"/>
      <c r="U261" s="41"/>
      <c r="V261" s="41"/>
      <c r="W261" s="84"/>
      <c r="X261" s="41"/>
      <c r="Y261" s="41"/>
      <c r="Z261" s="56"/>
      <c r="AA261" s="56"/>
      <c r="AB261" s="28"/>
      <c r="AC261" s="41"/>
      <c r="AD261" s="85"/>
    </row>
    <row r="262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51"/>
      <c r="L262" s="55"/>
      <c r="M262" s="55"/>
      <c r="N262" s="55"/>
      <c r="O262" s="55"/>
      <c r="P262" s="41"/>
      <c r="Q262" s="55"/>
      <c r="R262" s="41"/>
      <c r="S262" s="84"/>
      <c r="T262" s="41"/>
      <c r="U262" s="41"/>
      <c r="V262" s="41"/>
      <c r="W262" s="84"/>
      <c r="X262" s="41"/>
      <c r="Y262" s="41"/>
      <c r="Z262" s="56"/>
      <c r="AA262" s="56"/>
      <c r="AB262" s="28"/>
      <c r="AC262" s="41"/>
      <c r="AD262" s="85"/>
    </row>
    <row r="263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51"/>
      <c r="L263" s="55"/>
      <c r="M263" s="55"/>
      <c r="N263" s="55"/>
      <c r="O263" s="55"/>
      <c r="P263" s="41"/>
      <c r="Q263" s="55"/>
      <c r="R263" s="41"/>
      <c r="S263" s="84"/>
      <c r="T263" s="41"/>
      <c r="U263" s="41"/>
      <c r="V263" s="41"/>
      <c r="W263" s="84"/>
      <c r="X263" s="41"/>
      <c r="Y263" s="41"/>
      <c r="Z263" s="56"/>
      <c r="AA263" s="56"/>
      <c r="AB263" s="28"/>
      <c r="AC263" s="41"/>
      <c r="AD263" s="85"/>
    </row>
    <row r="264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51"/>
      <c r="L264" s="55"/>
      <c r="M264" s="55"/>
      <c r="N264" s="55"/>
      <c r="O264" s="55"/>
      <c r="P264" s="41"/>
      <c r="Q264" s="55"/>
      <c r="R264" s="41"/>
      <c r="S264" s="84"/>
      <c r="T264" s="41"/>
      <c r="U264" s="41"/>
      <c r="V264" s="41"/>
      <c r="W264" s="84"/>
      <c r="X264" s="41"/>
      <c r="Y264" s="41"/>
      <c r="Z264" s="56"/>
      <c r="AA264" s="56"/>
      <c r="AB264" s="28"/>
      <c r="AC264" s="41"/>
      <c r="AD264" s="85"/>
    </row>
    <row r="265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51"/>
      <c r="L265" s="55"/>
      <c r="M265" s="55"/>
      <c r="N265" s="55"/>
      <c r="O265" s="55"/>
      <c r="P265" s="41"/>
      <c r="Q265" s="55"/>
      <c r="R265" s="41"/>
      <c r="S265" s="84"/>
      <c r="T265" s="41"/>
      <c r="U265" s="41"/>
      <c r="V265" s="41"/>
      <c r="W265" s="84"/>
      <c r="X265" s="41"/>
      <c r="Y265" s="41"/>
      <c r="Z265" s="56"/>
      <c r="AA265" s="56"/>
      <c r="AB265" s="28"/>
      <c r="AC265" s="41"/>
      <c r="AD265" s="85"/>
    </row>
    <row r="266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51"/>
      <c r="L266" s="55"/>
      <c r="M266" s="55"/>
      <c r="N266" s="55"/>
      <c r="O266" s="55"/>
      <c r="P266" s="41"/>
      <c r="Q266" s="55"/>
      <c r="R266" s="41"/>
      <c r="S266" s="84"/>
      <c r="T266" s="41"/>
      <c r="U266" s="41"/>
      <c r="V266" s="41"/>
      <c r="W266" s="84"/>
      <c r="X266" s="41"/>
      <c r="Y266" s="41"/>
      <c r="Z266" s="56"/>
      <c r="AA266" s="56"/>
      <c r="AB266" s="28"/>
      <c r="AC266" s="41"/>
      <c r="AD266" s="85"/>
    </row>
    <row r="267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51"/>
      <c r="L267" s="55"/>
      <c r="M267" s="55"/>
      <c r="N267" s="55"/>
      <c r="O267" s="55"/>
      <c r="P267" s="41"/>
      <c r="Q267" s="55"/>
      <c r="R267" s="41"/>
      <c r="S267" s="84"/>
      <c r="T267" s="41"/>
      <c r="U267" s="41"/>
      <c r="V267" s="41"/>
      <c r="W267" s="84"/>
      <c r="X267" s="41"/>
      <c r="Y267" s="41"/>
      <c r="Z267" s="56"/>
      <c r="AA267" s="56"/>
      <c r="AB267" s="28"/>
      <c r="AC267" s="41"/>
      <c r="AD267" s="85"/>
    </row>
    <row r="268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51"/>
      <c r="L268" s="55"/>
      <c r="M268" s="55"/>
      <c r="N268" s="55"/>
      <c r="O268" s="55"/>
      <c r="P268" s="41"/>
      <c r="Q268" s="55"/>
      <c r="R268" s="41"/>
      <c r="S268" s="84"/>
      <c r="T268" s="41"/>
      <c r="U268" s="41"/>
      <c r="V268" s="41"/>
      <c r="W268" s="84"/>
      <c r="X268" s="41"/>
      <c r="Y268" s="41"/>
      <c r="Z268" s="56"/>
      <c r="AA268" s="56"/>
      <c r="AB268" s="28"/>
      <c r="AC268" s="41"/>
      <c r="AD268" s="85"/>
    </row>
    <row r="269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51"/>
      <c r="L269" s="55"/>
      <c r="M269" s="55"/>
      <c r="N269" s="55"/>
      <c r="O269" s="55"/>
      <c r="P269" s="41"/>
      <c r="Q269" s="55"/>
      <c r="R269" s="41"/>
      <c r="S269" s="84"/>
      <c r="T269" s="41"/>
      <c r="U269" s="41"/>
      <c r="V269" s="41"/>
      <c r="W269" s="84"/>
      <c r="X269" s="41"/>
      <c r="Y269" s="41"/>
      <c r="Z269" s="56"/>
      <c r="AA269" s="56"/>
      <c r="AB269" s="28"/>
      <c r="AC269" s="41"/>
      <c r="AD269" s="85"/>
    </row>
    <row r="270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51"/>
      <c r="L270" s="55"/>
      <c r="M270" s="55"/>
      <c r="N270" s="55"/>
      <c r="O270" s="55"/>
      <c r="P270" s="41"/>
      <c r="Q270" s="55"/>
      <c r="R270" s="41"/>
      <c r="S270" s="84"/>
      <c r="T270" s="41"/>
      <c r="U270" s="41"/>
      <c r="V270" s="41"/>
      <c r="W270" s="84"/>
      <c r="X270" s="41"/>
      <c r="Y270" s="41"/>
      <c r="Z270" s="56"/>
      <c r="AA270" s="56"/>
      <c r="AB270" s="28"/>
      <c r="AC270" s="41"/>
      <c r="AD270" s="85"/>
    </row>
    <row r="271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51"/>
      <c r="L271" s="55"/>
      <c r="M271" s="55"/>
      <c r="N271" s="55"/>
      <c r="O271" s="55"/>
      <c r="P271" s="41"/>
      <c r="Q271" s="55"/>
      <c r="R271" s="41"/>
      <c r="S271" s="84"/>
      <c r="T271" s="41"/>
      <c r="U271" s="41"/>
      <c r="V271" s="41"/>
      <c r="W271" s="84"/>
      <c r="X271" s="41"/>
      <c r="Y271" s="41"/>
      <c r="Z271" s="56"/>
      <c r="AA271" s="56"/>
      <c r="AB271" s="28"/>
      <c r="AC271" s="41"/>
      <c r="AD271" s="85"/>
    </row>
    <row r="272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51"/>
      <c r="L272" s="55"/>
      <c r="M272" s="55"/>
      <c r="N272" s="55"/>
      <c r="O272" s="55"/>
      <c r="P272" s="41"/>
      <c r="Q272" s="55"/>
      <c r="R272" s="41"/>
      <c r="S272" s="84"/>
      <c r="T272" s="41"/>
      <c r="U272" s="41"/>
      <c r="V272" s="41"/>
      <c r="W272" s="84"/>
      <c r="X272" s="41"/>
      <c r="Y272" s="41"/>
      <c r="Z272" s="56"/>
      <c r="AA272" s="56"/>
      <c r="AB272" s="28"/>
      <c r="AC272" s="41"/>
      <c r="AD272" s="85"/>
    </row>
    <row r="273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51"/>
      <c r="L273" s="55"/>
      <c r="M273" s="55"/>
      <c r="N273" s="55"/>
      <c r="O273" s="55"/>
      <c r="P273" s="41"/>
      <c r="Q273" s="55"/>
      <c r="R273" s="41"/>
      <c r="S273" s="84"/>
      <c r="T273" s="41"/>
      <c r="U273" s="41"/>
      <c r="V273" s="41"/>
      <c r="W273" s="84"/>
      <c r="X273" s="41"/>
      <c r="Y273" s="41"/>
      <c r="Z273" s="56"/>
      <c r="AA273" s="56"/>
      <c r="AB273" s="28"/>
      <c r="AC273" s="41"/>
      <c r="AD273" s="85"/>
    </row>
    <row r="274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51"/>
      <c r="L274" s="55"/>
      <c r="M274" s="55"/>
      <c r="N274" s="55"/>
      <c r="O274" s="55"/>
      <c r="P274" s="41"/>
      <c r="Q274" s="55"/>
      <c r="R274" s="41"/>
      <c r="S274" s="84"/>
      <c r="T274" s="41"/>
      <c r="U274" s="41"/>
      <c r="V274" s="41"/>
      <c r="W274" s="84"/>
      <c r="X274" s="41"/>
      <c r="Y274" s="41"/>
      <c r="Z274" s="56"/>
      <c r="AA274" s="56"/>
      <c r="AB274" s="28"/>
      <c r="AC274" s="41"/>
      <c r="AD274" s="85"/>
    </row>
    <row r="275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51"/>
      <c r="L275" s="55"/>
      <c r="M275" s="55"/>
      <c r="N275" s="55"/>
      <c r="O275" s="55"/>
      <c r="P275" s="41"/>
      <c r="Q275" s="55"/>
      <c r="R275" s="41"/>
      <c r="S275" s="84"/>
      <c r="T275" s="41"/>
      <c r="U275" s="41"/>
      <c r="V275" s="41"/>
      <c r="W275" s="84"/>
      <c r="X275" s="41"/>
      <c r="Y275" s="41"/>
      <c r="Z275" s="56"/>
      <c r="AA275" s="56"/>
      <c r="AB275" s="28"/>
      <c r="AC275" s="41"/>
      <c r="AD275" s="85"/>
    </row>
    <row r="276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51"/>
      <c r="L276" s="55"/>
      <c r="M276" s="55"/>
      <c r="N276" s="55"/>
      <c r="O276" s="55"/>
      <c r="P276" s="41"/>
      <c r="Q276" s="55"/>
      <c r="R276" s="41"/>
      <c r="S276" s="84"/>
      <c r="T276" s="41"/>
      <c r="U276" s="41"/>
      <c r="V276" s="41"/>
      <c r="W276" s="84"/>
      <c r="X276" s="41"/>
      <c r="Y276" s="41"/>
      <c r="Z276" s="56"/>
      <c r="AA276" s="56"/>
      <c r="AB276" s="28"/>
      <c r="AC276" s="41"/>
      <c r="AD276" s="85"/>
    </row>
    <row r="277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51"/>
      <c r="L277" s="55"/>
      <c r="M277" s="55"/>
      <c r="N277" s="55"/>
      <c r="O277" s="55"/>
      <c r="P277" s="41"/>
      <c r="Q277" s="55"/>
      <c r="R277" s="41"/>
      <c r="S277" s="84"/>
      <c r="T277" s="41"/>
      <c r="U277" s="41"/>
      <c r="V277" s="41"/>
      <c r="W277" s="84"/>
      <c r="X277" s="41"/>
      <c r="Y277" s="41"/>
      <c r="Z277" s="56"/>
      <c r="AA277" s="56"/>
      <c r="AB277" s="28"/>
      <c r="AC277" s="41"/>
      <c r="AD277" s="85"/>
    </row>
    <row r="278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51"/>
      <c r="L278" s="55"/>
      <c r="M278" s="55"/>
      <c r="N278" s="55"/>
      <c r="O278" s="55"/>
      <c r="P278" s="41"/>
      <c r="Q278" s="55"/>
      <c r="R278" s="41"/>
      <c r="S278" s="84"/>
      <c r="T278" s="41"/>
      <c r="U278" s="41"/>
      <c r="V278" s="41"/>
      <c r="W278" s="84"/>
      <c r="X278" s="41"/>
      <c r="Y278" s="41"/>
      <c r="Z278" s="56"/>
      <c r="AA278" s="56"/>
      <c r="AB278" s="28"/>
      <c r="AC278" s="41"/>
      <c r="AD278" s="85"/>
    </row>
    <row r="279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51"/>
      <c r="L279" s="55"/>
      <c r="M279" s="55"/>
      <c r="N279" s="55"/>
      <c r="O279" s="55"/>
      <c r="P279" s="41"/>
      <c r="Q279" s="55"/>
      <c r="R279" s="41"/>
      <c r="S279" s="84"/>
      <c r="T279" s="41"/>
      <c r="U279" s="41"/>
      <c r="V279" s="41"/>
      <c r="W279" s="84"/>
      <c r="X279" s="41"/>
      <c r="Y279" s="41"/>
      <c r="Z279" s="56"/>
      <c r="AA279" s="56"/>
      <c r="AB279" s="28"/>
      <c r="AC279" s="41"/>
      <c r="AD279" s="85"/>
    </row>
    <row r="280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51"/>
      <c r="L280" s="55"/>
      <c r="M280" s="55"/>
      <c r="N280" s="55"/>
      <c r="O280" s="55"/>
      <c r="P280" s="41"/>
      <c r="Q280" s="55"/>
      <c r="R280" s="41"/>
      <c r="S280" s="84"/>
      <c r="T280" s="41"/>
      <c r="U280" s="41"/>
      <c r="V280" s="41"/>
      <c r="W280" s="84"/>
      <c r="X280" s="41"/>
      <c r="Y280" s="41"/>
      <c r="Z280" s="56"/>
      <c r="AA280" s="56"/>
      <c r="AB280" s="28"/>
      <c r="AC280" s="41"/>
      <c r="AD280" s="85"/>
    </row>
    <row r="281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51"/>
      <c r="L281" s="55"/>
      <c r="M281" s="55"/>
      <c r="N281" s="55"/>
      <c r="O281" s="55"/>
      <c r="P281" s="41"/>
      <c r="Q281" s="55"/>
      <c r="R281" s="41"/>
      <c r="S281" s="84"/>
      <c r="T281" s="41"/>
      <c r="U281" s="41"/>
      <c r="V281" s="41"/>
      <c r="W281" s="84"/>
      <c r="X281" s="41"/>
      <c r="Y281" s="41"/>
      <c r="Z281" s="56"/>
      <c r="AA281" s="56"/>
      <c r="AB281" s="28"/>
      <c r="AC281" s="41"/>
      <c r="AD281" s="85"/>
    </row>
    <row r="282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51"/>
      <c r="L282" s="55"/>
      <c r="M282" s="55"/>
      <c r="N282" s="55"/>
      <c r="O282" s="55"/>
      <c r="P282" s="41"/>
      <c r="Q282" s="55"/>
      <c r="R282" s="41"/>
      <c r="S282" s="84"/>
      <c r="T282" s="41"/>
      <c r="U282" s="41"/>
      <c r="V282" s="41"/>
      <c r="W282" s="84"/>
      <c r="X282" s="41"/>
      <c r="Y282" s="41"/>
      <c r="Z282" s="56"/>
      <c r="AA282" s="56"/>
      <c r="AB282" s="28"/>
      <c r="AC282" s="41"/>
      <c r="AD282" s="85"/>
    </row>
    <row r="283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51"/>
      <c r="L283" s="55"/>
      <c r="M283" s="55"/>
      <c r="N283" s="55"/>
      <c r="O283" s="55"/>
      <c r="P283" s="41"/>
      <c r="Q283" s="55"/>
      <c r="R283" s="41"/>
      <c r="S283" s="84"/>
      <c r="T283" s="41"/>
      <c r="U283" s="41"/>
      <c r="V283" s="41"/>
      <c r="W283" s="84"/>
      <c r="X283" s="41"/>
      <c r="Y283" s="41"/>
      <c r="Z283" s="56"/>
      <c r="AA283" s="56"/>
      <c r="AB283" s="28"/>
      <c r="AC283" s="41"/>
      <c r="AD283" s="85"/>
    </row>
    <row r="284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51"/>
      <c r="L284" s="55"/>
      <c r="M284" s="55"/>
      <c r="N284" s="55"/>
      <c r="O284" s="55"/>
      <c r="P284" s="41"/>
      <c r="Q284" s="55"/>
      <c r="R284" s="41"/>
      <c r="S284" s="84"/>
      <c r="T284" s="41"/>
      <c r="U284" s="41"/>
      <c r="V284" s="41"/>
      <c r="W284" s="84"/>
      <c r="X284" s="41"/>
      <c r="Y284" s="41"/>
      <c r="Z284" s="56"/>
      <c r="AA284" s="56"/>
      <c r="AB284" s="28"/>
      <c r="AC284" s="41"/>
      <c r="AD284" s="85"/>
    </row>
    <row r="285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51"/>
      <c r="L285" s="55"/>
      <c r="M285" s="55"/>
      <c r="N285" s="55"/>
      <c r="O285" s="55"/>
      <c r="P285" s="41"/>
      <c r="Q285" s="55"/>
      <c r="R285" s="41"/>
      <c r="S285" s="84"/>
      <c r="T285" s="41"/>
      <c r="U285" s="41"/>
      <c r="V285" s="41"/>
      <c r="W285" s="84"/>
      <c r="X285" s="41"/>
      <c r="Y285" s="41"/>
      <c r="Z285" s="56"/>
      <c r="AA285" s="56"/>
      <c r="AB285" s="28"/>
      <c r="AC285" s="41"/>
      <c r="AD285" s="85"/>
    </row>
    <row r="286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51"/>
      <c r="L286" s="55"/>
      <c r="M286" s="55"/>
      <c r="N286" s="55"/>
      <c r="O286" s="55"/>
      <c r="P286" s="41"/>
      <c r="Q286" s="55"/>
      <c r="R286" s="41"/>
      <c r="S286" s="84"/>
      <c r="T286" s="41"/>
      <c r="U286" s="41"/>
      <c r="V286" s="41"/>
      <c r="W286" s="84"/>
      <c r="X286" s="41"/>
      <c r="Y286" s="41"/>
      <c r="Z286" s="56"/>
      <c r="AA286" s="56"/>
      <c r="AB286" s="28"/>
      <c r="AC286" s="41"/>
      <c r="AD286" s="85"/>
    </row>
    <row r="287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51"/>
      <c r="L287" s="55"/>
      <c r="M287" s="55"/>
      <c r="N287" s="55"/>
      <c r="O287" s="55"/>
      <c r="P287" s="41"/>
      <c r="Q287" s="55"/>
      <c r="R287" s="41"/>
      <c r="S287" s="84"/>
      <c r="T287" s="41"/>
      <c r="U287" s="41"/>
      <c r="V287" s="41"/>
      <c r="W287" s="84"/>
      <c r="X287" s="41"/>
      <c r="Y287" s="41"/>
      <c r="Z287" s="56"/>
      <c r="AA287" s="56"/>
      <c r="AB287" s="28"/>
      <c r="AC287" s="41"/>
      <c r="AD287" s="85"/>
    </row>
    <row r="288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51"/>
      <c r="L288" s="55"/>
      <c r="M288" s="55"/>
      <c r="N288" s="55"/>
      <c r="O288" s="55"/>
      <c r="P288" s="41"/>
      <c r="Q288" s="55"/>
      <c r="R288" s="41"/>
      <c r="S288" s="84"/>
      <c r="T288" s="41"/>
      <c r="U288" s="41"/>
      <c r="V288" s="41"/>
      <c r="W288" s="84"/>
      <c r="X288" s="41"/>
      <c r="Y288" s="41"/>
      <c r="Z288" s="56"/>
      <c r="AA288" s="56"/>
      <c r="AB288" s="28"/>
      <c r="AC288" s="41"/>
      <c r="AD288" s="85"/>
    </row>
    <row r="289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51"/>
      <c r="L289" s="55"/>
      <c r="M289" s="55"/>
      <c r="N289" s="55"/>
      <c r="O289" s="55"/>
      <c r="P289" s="41"/>
      <c r="Q289" s="55"/>
      <c r="R289" s="41"/>
      <c r="S289" s="84"/>
      <c r="T289" s="41"/>
      <c r="U289" s="41"/>
      <c r="V289" s="41"/>
      <c r="W289" s="84"/>
      <c r="X289" s="41"/>
      <c r="Y289" s="41"/>
      <c r="Z289" s="56"/>
      <c r="AA289" s="56"/>
      <c r="AB289" s="28"/>
      <c r="AC289" s="41"/>
      <c r="AD289" s="85"/>
    </row>
    <row r="290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51"/>
      <c r="L290" s="55"/>
      <c r="M290" s="55"/>
      <c r="N290" s="55"/>
      <c r="O290" s="55"/>
      <c r="P290" s="41"/>
      <c r="Q290" s="55"/>
      <c r="R290" s="41"/>
      <c r="S290" s="84"/>
      <c r="T290" s="41"/>
      <c r="U290" s="41"/>
      <c r="V290" s="41"/>
      <c r="W290" s="84"/>
      <c r="X290" s="41"/>
      <c r="Y290" s="41"/>
      <c r="Z290" s="56"/>
      <c r="AA290" s="56"/>
      <c r="AB290" s="28"/>
      <c r="AC290" s="41"/>
      <c r="AD290" s="85"/>
    </row>
    <row r="291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51"/>
      <c r="L291" s="55"/>
      <c r="M291" s="55"/>
      <c r="N291" s="55"/>
      <c r="O291" s="55"/>
      <c r="P291" s="41"/>
      <c r="Q291" s="55"/>
      <c r="R291" s="41"/>
      <c r="S291" s="84"/>
      <c r="T291" s="41"/>
      <c r="U291" s="41"/>
      <c r="V291" s="41"/>
      <c r="W291" s="84"/>
      <c r="X291" s="41"/>
      <c r="Y291" s="41"/>
      <c r="Z291" s="56"/>
      <c r="AA291" s="56"/>
      <c r="AB291" s="28"/>
      <c r="AC291" s="41"/>
      <c r="AD291" s="85"/>
    </row>
    <row r="292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51"/>
      <c r="L292" s="55"/>
      <c r="M292" s="55"/>
      <c r="N292" s="55"/>
      <c r="O292" s="55"/>
      <c r="P292" s="41"/>
      <c r="Q292" s="55"/>
      <c r="R292" s="41"/>
      <c r="S292" s="84"/>
      <c r="T292" s="41"/>
      <c r="U292" s="41"/>
      <c r="V292" s="41"/>
      <c r="W292" s="84"/>
      <c r="X292" s="41"/>
      <c r="Y292" s="41"/>
      <c r="Z292" s="56"/>
      <c r="AA292" s="56"/>
      <c r="AB292" s="28"/>
      <c r="AC292" s="41"/>
      <c r="AD292" s="85"/>
    </row>
    <row r="293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51"/>
      <c r="L293" s="55"/>
      <c r="M293" s="55"/>
      <c r="N293" s="55"/>
      <c r="O293" s="55"/>
      <c r="P293" s="41"/>
      <c r="Q293" s="55"/>
      <c r="R293" s="41"/>
      <c r="S293" s="84"/>
      <c r="T293" s="41"/>
      <c r="U293" s="41"/>
      <c r="V293" s="41"/>
      <c r="W293" s="84"/>
      <c r="X293" s="41"/>
      <c r="Y293" s="41"/>
      <c r="Z293" s="56"/>
      <c r="AA293" s="56"/>
      <c r="AB293" s="28"/>
      <c r="AC293" s="41"/>
      <c r="AD293" s="85"/>
    </row>
    <row r="294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51"/>
      <c r="L294" s="55"/>
      <c r="M294" s="55"/>
      <c r="N294" s="55"/>
      <c r="O294" s="55"/>
      <c r="P294" s="41"/>
      <c r="Q294" s="55"/>
      <c r="R294" s="41"/>
      <c r="S294" s="84"/>
      <c r="T294" s="41"/>
      <c r="U294" s="41"/>
      <c r="V294" s="41"/>
      <c r="W294" s="84"/>
      <c r="X294" s="41"/>
      <c r="Y294" s="41"/>
      <c r="Z294" s="56"/>
      <c r="AA294" s="56"/>
      <c r="AB294" s="28"/>
      <c r="AC294" s="41"/>
      <c r="AD294" s="85"/>
    </row>
    <row r="295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51"/>
      <c r="L295" s="55"/>
      <c r="M295" s="55"/>
      <c r="N295" s="55"/>
      <c r="O295" s="55"/>
      <c r="P295" s="41"/>
      <c r="Q295" s="55"/>
      <c r="R295" s="41"/>
      <c r="S295" s="84"/>
      <c r="T295" s="41"/>
      <c r="U295" s="41"/>
      <c r="V295" s="41"/>
      <c r="W295" s="84"/>
      <c r="X295" s="41"/>
      <c r="Y295" s="41"/>
      <c r="Z295" s="56"/>
      <c r="AA295" s="56"/>
      <c r="AB295" s="28"/>
      <c r="AC295" s="41"/>
      <c r="AD295" s="85"/>
    </row>
    <row r="296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51"/>
      <c r="L296" s="55"/>
      <c r="M296" s="55"/>
      <c r="N296" s="55"/>
      <c r="O296" s="55"/>
      <c r="P296" s="41"/>
      <c r="Q296" s="55"/>
      <c r="R296" s="41"/>
      <c r="S296" s="84"/>
      <c r="T296" s="41"/>
      <c r="U296" s="41"/>
      <c r="V296" s="41"/>
      <c r="W296" s="84"/>
      <c r="X296" s="41"/>
      <c r="Y296" s="41"/>
      <c r="Z296" s="56"/>
      <c r="AA296" s="56"/>
      <c r="AB296" s="28"/>
      <c r="AC296" s="41"/>
      <c r="AD296" s="85"/>
    </row>
    <row r="297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51"/>
      <c r="L297" s="55"/>
      <c r="M297" s="55"/>
      <c r="N297" s="55"/>
      <c r="O297" s="55"/>
      <c r="P297" s="41"/>
      <c r="Q297" s="55"/>
      <c r="R297" s="41"/>
      <c r="S297" s="84"/>
      <c r="T297" s="41"/>
      <c r="U297" s="41"/>
      <c r="V297" s="41"/>
      <c r="W297" s="84"/>
      <c r="X297" s="41"/>
      <c r="Y297" s="41"/>
      <c r="Z297" s="56"/>
      <c r="AA297" s="56"/>
      <c r="AB297" s="28"/>
      <c r="AC297" s="41"/>
      <c r="AD297" s="85"/>
    </row>
    <row r="298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51"/>
      <c r="L298" s="55"/>
      <c r="M298" s="55"/>
      <c r="N298" s="55"/>
      <c r="O298" s="55"/>
      <c r="P298" s="41"/>
      <c r="Q298" s="55"/>
      <c r="R298" s="41"/>
      <c r="S298" s="84"/>
      <c r="T298" s="41"/>
      <c r="U298" s="41"/>
      <c r="V298" s="41"/>
      <c r="W298" s="84"/>
      <c r="X298" s="41"/>
      <c r="Y298" s="41"/>
      <c r="Z298" s="56"/>
      <c r="AA298" s="56"/>
      <c r="AB298" s="28"/>
      <c r="AC298" s="41"/>
      <c r="AD298" s="85"/>
    </row>
    <row r="299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51"/>
      <c r="L299" s="55"/>
      <c r="M299" s="55"/>
      <c r="N299" s="55"/>
      <c r="O299" s="55"/>
      <c r="P299" s="41"/>
      <c r="Q299" s="55"/>
      <c r="R299" s="41"/>
      <c r="S299" s="84"/>
      <c r="T299" s="41"/>
      <c r="U299" s="41"/>
      <c r="V299" s="41"/>
      <c r="W299" s="84"/>
      <c r="X299" s="41"/>
      <c r="Y299" s="41"/>
      <c r="Z299" s="56"/>
      <c r="AA299" s="56"/>
      <c r="AB299" s="28"/>
      <c r="AC299" s="41"/>
      <c r="AD299" s="85"/>
    </row>
    <row r="300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51"/>
      <c r="L300" s="55"/>
      <c r="M300" s="55"/>
      <c r="N300" s="55"/>
      <c r="O300" s="55"/>
      <c r="P300" s="41"/>
      <c r="Q300" s="55"/>
      <c r="R300" s="41"/>
      <c r="S300" s="84"/>
      <c r="T300" s="41"/>
      <c r="U300" s="41"/>
      <c r="V300" s="41"/>
      <c r="W300" s="84"/>
      <c r="X300" s="41"/>
      <c r="Y300" s="41"/>
      <c r="Z300" s="56"/>
      <c r="AA300" s="56"/>
      <c r="AB300" s="28"/>
      <c r="AC300" s="41"/>
      <c r="AD300" s="85"/>
    </row>
    <row r="301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51"/>
      <c r="L301" s="55"/>
      <c r="M301" s="55"/>
      <c r="N301" s="55"/>
      <c r="O301" s="55"/>
      <c r="P301" s="41"/>
      <c r="Q301" s="55"/>
      <c r="R301" s="41"/>
      <c r="S301" s="84"/>
      <c r="T301" s="41"/>
      <c r="U301" s="41"/>
      <c r="V301" s="41"/>
      <c r="W301" s="84"/>
      <c r="X301" s="41"/>
      <c r="Y301" s="41"/>
      <c r="Z301" s="56"/>
      <c r="AA301" s="56"/>
      <c r="AB301" s="28"/>
      <c r="AC301" s="41"/>
      <c r="AD301" s="85"/>
    </row>
    <row r="302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51"/>
      <c r="L302" s="55"/>
      <c r="M302" s="55"/>
      <c r="N302" s="55"/>
      <c r="O302" s="55"/>
      <c r="P302" s="41"/>
      <c r="Q302" s="55"/>
      <c r="R302" s="41"/>
      <c r="S302" s="84"/>
      <c r="T302" s="41"/>
      <c r="U302" s="41"/>
      <c r="V302" s="41"/>
      <c r="W302" s="84"/>
      <c r="X302" s="41"/>
      <c r="Y302" s="41"/>
      <c r="Z302" s="56"/>
      <c r="AA302" s="56"/>
      <c r="AB302" s="28"/>
      <c r="AC302" s="41"/>
      <c r="AD302" s="85"/>
    </row>
    <row r="303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51"/>
      <c r="L303" s="55"/>
      <c r="M303" s="55"/>
      <c r="N303" s="55"/>
      <c r="O303" s="55"/>
      <c r="P303" s="41"/>
      <c r="Q303" s="55"/>
      <c r="R303" s="41"/>
      <c r="S303" s="84"/>
      <c r="T303" s="41"/>
      <c r="U303" s="41"/>
      <c r="V303" s="41"/>
      <c r="W303" s="84"/>
      <c r="X303" s="41"/>
      <c r="Y303" s="41"/>
      <c r="Z303" s="56"/>
      <c r="AA303" s="56"/>
      <c r="AB303" s="28"/>
      <c r="AC303" s="41"/>
      <c r="AD303" s="85"/>
    </row>
    <row r="304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51"/>
      <c r="L304" s="55"/>
      <c r="M304" s="55"/>
      <c r="N304" s="55"/>
      <c r="O304" s="55"/>
      <c r="P304" s="41"/>
      <c r="Q304" s="55"/>
      <c r="R304" s="41"/>
      <c r="S304" s="84"/>
      <c r="T304" s="41"/>
      <c r="U304" s="41"/>
      <c r="V304" s="41"/>
      <c r="W304" s="84"/>
      <c r="X304" s="41"/>
      <c r="Y304" s="41"/>
      <c r="Z304" s="56"/>
      <c r="AA304" s="56"/>
      <c r="AB304" s="28"/>
      <c r="AC304" s="41"/>
      <c r="AD304" s="85"/>
    </row>
    <row r="305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51"/>
      <c r="L305" s="55"/>
      <c r="M305" s="55"/>
      <c r="N305" s="55"/>
      <c r="O305" s="55"/>
      <c r="P305" s="41"/>
      <c r="Q305" s="55"/>
      <c r="R305" s="41"/>
      <c r="S305" s="84"/>
      <c r="T305" s="41"/>
      <c r="U305" s="41"/>
      <c r="V305" s="41"/>
      <c r="W305" s="84"/>
      <c r="X305" s="41"/>
      <c r="Y305" s="41"/>
      <c r="Z305" s="56"/>
      <c r="AA305" s="56"/>
      <c r="AB305" s="28"/>
      <c r="AC305" s="41"/>
      <c r="AD305" s="85"/>
    </row>
    <row r="306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51"/>
      <c r="L306" s="55"/>
      <c r="M306" s="55"/>
      <c r="N306" s="55"/>
      <c r="O306" s="55"/>
      <c r="P306" s="41"/>
      <c r="Q306" s="55"/>
      <c r="R306" s="41"/>
      <c r="S306" s="84"/>
      <c r="T306" s="41"/>
      <c r="U306" s="41"/>
      <c r="V306" s="41"/>
      <c r="W306" s="84"/>
      <c r="X306" s="41"/>
      <c r="Y306" s="41"/>
      <c r="Z306" s="56"/>
      <c r="AA306" s="56"/>
      <c r="AB306" s="28"/>
      <c r="AC306" s="41"/>
      <c r="AD306" s="85"/>
    </row>
    <row r="307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51"/>
      <c r="L307" s="55"/>
      <c r="M307" s="55"/>
      <c r="N307" s="55"/>
      <c r="O307" s="55"/>
      <c r="P307" s="41"/>
      <c r="Q307" s="55"/>
      <c r="R307" s="41"/>
      <c r="S307" s="84"/>
      <c r="T307" s="41"/>
      <c r="U307" s="41"/>
      <c r="V307" s="41"/>
      <c r="W307" s="84"/>
      <c r="X307" s="41"/>
      <c r="Y307" s="41"/>
      <c r="Z307" s="56"/>
      <c r="AA307" s="56"/>
      <c r="AB307" s="28"/>
      <c r="AC307" s="41"/>
      <c r="AD307" s="85"/>
    </row>
    <row r="308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51"/>
      <c r="L308" s="55"/>
      <c r="M308" s="55"/>
      <c r="N308" s="55"/>
      <c r="O308" s="55"/>
      <c r="P308" s="41"/>
      <c r="Q308" s="55"/>
      <c r="R308" s="41"/>
      <c r="S308" s="84"/>
      <c r="T308" s="41"/>
      <c r="U308" s="41"/>
      <c r="V308" s="41"/>
      <c r="W308" s="84"/>
      <c r="X308" s="41"/>
      <c r="Y308" s="41"/>
      <c r="Z308" s="56"/>
      <c r="AA308" s="56"/>
      <c r="AB308" s="28"/>
      <c r="AC308" s="41"/>
      <c r="AD308" s="85"/>
    </row>
    <row r="309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51"/>
      <c r="L309" s="55"/>
      <c r="M309" s="55"/>
      <c r="N309" s="55"/>
      <c r="O309" s="55"/>
      <c r="P309" s="41"/>
      <c r="Q309" s="55"/>
      <c r="R309" s="41"/>
      <c r="S309" s="84"/>
      <c r="T309" s="41"/>
      <c r="U309" s="41"/>
      <c r="V309" s="41"/>
      <c r="W309" s="84"/>
      <c r="X309" s="41"/>
      <c r="Y309" s="41"/>
      <c r="Z309" s="56"/>
      <c r="AA309" s="56"/>
      <c r="AB309" s="28"/>
      <c r="AC309" s="41"/>
      <c r="AD309" s="85"/>
    </row>
    <row r="310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51"/>
      <c r="L310" s="55"/>
      <c r="M310" s="55"/>
      <c r="N310" s="55"/>
      <c r="O310" s="55"/>
      <c r="P310" s="41"/>
      <c r="Q310" s="55"/>
      <c r="R310" s="41"/>
      <c r="S310" s="84"/>
      <c r="T310" s="41"/>
      <c r="U310" s="41"/>
      <c r="V310" s="41"/>
      <c r="W310" s="84"/>
      <c r="X310" s="41"/>
      <c r="Y310" s="41"/>
      <c r="Z310" s="56"/>
      <c r="AA310" s="56"/>
      <c r="AB310" s="28"/>
      <c r="AC310" s="41"/>
      <c r="AD310" s="85"/>
    </row>
    <row r="311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51"/>
      <c r="L311" s="55"/>
      <c r="M311" s="55"/>
      <c r="N311" s="55"/>
      <c r="O311" s="55"/>
      <c r="P311" s="41"/>
      <c r="Q311" s="55"/>
      <c r="R311" s="41"/>
      <c r="S311" s="84"/>
      <c r="T311" s="41"/>
      <c r="U311" s="41"/>
      <c r="V311" s="41"/>
      <c r="W311" s="84"/>
      <c r="X311" s="41"/>
      <c r="Y311" s="41"/>
      <c r="Z311" s="56"/>
      <c r="AA311" s="56"/>
      <c r="AB311" s="28"/>
      <c r="AC311" s="41"/>
      <c r="AD311" s="85"/>
    </row>
    <row r="312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51"/>
      <c r="L312" s="55"/>
      <c r="M312" s="55"/>
      <c r="N312" s="55"/>
      <c r="O312" s="55"/>
      <c r="P312" s="41"/>
      <c r="Q312" s="55"/>
      <c r="R312" s="41"/>
      <c r="S312" s="84"/>
      <c r="T312" s="41"/>
      <c r="U312" s="41"/>
      <c r="V312" s="41"/>
      <c r="W312" s="84"/>
      <c r="X312" s="41"/>
      <c r="Y312" s="41"/>
      <c r="Z312" s="56"/>
      <c r="AA312" s="56"/>
      <c r="AB312" s="28"/>
      <c r="AC312" s="41"/>
      <c r="AD312" s="85"/>
    </row>
    <row r="313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51"/>
      <c r="L313" s="55"/>
      <c r="M313" s="55"/>
      <c r="N313" s="55"/>
      <c r="O313" s="55"/>
      <c r="P313" s="41"/>
      <c r="Q313" s="55"/>
      <c r="R313" s="41"/>
      <c r="S313" s="84"/>
      <c r="T313" s="41"/>
      <c r="U313" s="41"/>
      <c r="V313" s="41"/>
      <c r="W313" s="84"/>
      <c r="X313" s="41"/>
      <c r="Y313" s="41"/>
      <c r="Z313" s="56"/>
      <c r="AA313" s="56"/>
      <c r="AB313" s="28"/>
      <c r="AC313" s="41"/>
      <c r="AD313" s="85"/>
    </row>
    <row r="314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51"/>
      <c r="L314" s="55"/>
      <c r="M314" s="55"/>
      <c r="N314" s="55"/>
      <c r="O314" s="55"/>
      <c r="P314" s="41"/>
      <c r="Q314" s="55"/>
      <c r="R314" s="41"/>
      <c r="S314" s="84"/>
      <c r="T314" s="41"/>
      <c r="U314" s="41"/>
      <c r="V314" s="41"/>
      <c r="W314" s="84"/>
      <c r="X314" s="41"/>
      <c r="Y314" s="41"/>
      <c r="Z314" s="56"/>
      <c r="AA314" s="56"/>
      <c r="AB314" s="28"/>
      <c r="AC314" s="41"/>
      <c r="AD314" s="85"/>
    </row>
    <row r="315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51"/>
      <c r="L315" s="55"/>
      <c r="M315" s="55"/>
      <c r="N315" s="55"/>
      <c r="O315" s="55"/>
      <c r="P315" s="41"/>
      <c r="Q315" s="55"/>
      <c r="R315" s="41"/>
      <c r="S315" s="84"/>
      <c r="T315" s="41"/>
      <c r="U315" s="41"/>
      <c r="V315" s="41"/>
      <c r="W315" s="84"/>
      <c r="X315" s="41"/>
      <c r="Y315" s="41"/>
      <c r="Z315" s="56"/>
      <c r="AA315" s="56"/>
      <c r="AB315" s="28"/>
      <c r="AC315" s="41"/>
      <c r="AD315" s="85"/>
    </row>
    <row r="316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51"/>
      <c r="L316" s="55"/>
      <c r="M316" s="55"/>
      <c r="N316" s="55"/>
      <c r="O316" s="55"/>
      <c r="P316" s="41"/>
      <c r="Q316" s="55"/>
      <c r="R316" s="41"/>
      <c r="S316" s="84"/>
      <c r="T316" s="41"/>
      <c r="U316" s="41"/>
      <c r="V316" s="41"/>
      <c r="W316" s="84"/>
      <c r="X316" s="41"/>
      <c r="Y316" s="41"/>
      <c r="Z316" s="56"/>
      <c r="AA316" s="56"/>
      <c r="AB316" s="28"/>
      <c r="AC316" s="41"/>
      <c r="AD316" s="85"/>
    </row>
    <row r="317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51"/>
      <c r="L317" s="55"/>
      <c r="M317" s="55"/>
      <c r="N317" s="55"/>
      <c r="O317" s="55"/>
      <c r="P317" s="41"/>
      <c r="Q317" s="55"/>
      <c r="R317" s="41"/>
      <c r="S317" s="84"/>
      <c r="T317" s="41"/>
      <c r="U317" s="41"/>
      <c r="V317" s="41"/>
      <c r="W317" s="84"/>
      <c r="X317" s="41"/>
      <c r="Y317" s="41"/>
      <c r="Z317" s="56"/>
      <c r="AA317" s="56"/>
      <c r="AB317" s="28"/>
      <c r="AC317" s="41"/>
      <c r="AD317" s="85"/>
    </row>
    <row r="318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51"/>
      <c r="L318" s="55"/>
      <c r="M318" s="55"/>
      <c r="N318" s="55"/>
      <c r="O318" s="55"/>
      <c r="P318" s="41"/>
      <c r="Q318" s="55"/>
      <c r="R318" s="41"/>
      <c r="S318" s="84"/>
      <c r="T318" s="41"/>
      <c r="U318" s="41"/>
      <c r="V318" s="41"/>
      <c r="W318" s="84"/>
      <c r="X318" s="41"/>
      <c r="Y318" s="41"/>
      <c r="Z318" s="56"/>
      <c r="AA318" s="56"/>
      <c r="AB318" s="28"/>
      <c r="AC318" s="41"/>
      <c r="AD318" s="85"/>
    </row>
    <row r="319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51"/>
      <c r="L319" s="55"/>
      <c r="M319" s="55"/>
      <c r="N319" s="55"/>
      <c r="O319" s="55"/>
      <c r="P319" s="41"/>
      <c r="Q319" s="55"/>
      <c r="R319" s="41"/>
      <c r="S319" s="84"/>
      <c r="T319" s="41"/>
      <c r="U319" s="41"/>
      <c r="V319" s="41"/>
      <c r="W319" s="84"/>
      <c r="X319" s="41"/>
      <c r="Y319" s="41"/>
      <c r="Z319" s="56"/>
      <c r="AA319" s="56"/>
      <c r="AB319" s="28"/>
      <c r="AC319" s="41"/>
      <c r="AD319" s="85"/>
    </row>
    <row r="320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51"/>
      <c r="L320" s="55"/>
      <c r="M320" s="55"/>
      <c r="N320" s="55"/>
      <c r="O320" s="55"/>
      <c r="P320" s="41"/>
      <c r="Q320" s="55"/>
      <c r="R320" s="41"/>
      <c r="S320" s="84"/>
      <c r="T320" s="41"/>
      <c r="U320" s="41"/>
      <c r="V320" s="41"/>
      <c r="W320" s="84"/>
      <c r="X320" s="41"/>
      <c r="Y320" s="41"/>
      <c r="Z320" s="56"/>
      <c r="AA320" s="56"/>
      <c r="AB320" s="28"/>
      <c r="AC320" s="41"/>
      <c r="AD320" s="85"/>
    </row>
    <row r="321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51"/>
      <c r="L321" s="55"/>
      <c r="M321" s="55"/>
      <c r="N321" s="55"/>
      <c r="O321" s="55"/>
      <c r="P321" s="41"/>
      <c r="Q321" s="55"/>
      <c r="R321" s="41"/>
      <c r="S321" s="84"/>
      <c r="T321" s="41"/>
      <c r="U321" s="41"/>
      <c r="V321" s="41"/>
      <c r="W321" s="84"/>
      <c r="X321" s="41"/>
      <c r="Y321" s="41"/>
      <c r="Z321" s="56"/>
      <c r="AA321" s="56"/>
      <c r="AB321" s="28"/>
      <c r="AC321" s="41"/>
      <c r="AD321" s="85"/>
    </row>
    <row r="322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51"/>
      <c r="L322" s="55"/>
      <c r="M322" s="55"/>
      <c r="N322" s="55"/>
      <c r="O322" s="55"/>
      <c r="P322" s="41"/>
      <c r="Q322" s="55"/>
      <c r="R322" s="41"/>
      <c r="S322" s="84"/>
      <c r="T322" s="41"/>
      <c r="U322" s="41"/>
      <c r="V322" s="41"/>
      <c r="W322" s="84"/>
      <c r="X322" s="41"/>
      <c r="Y322" s="41"/>
      <c r="Z322" s="56"/>
      <c r="AA322" s="56"/>
      <c r="AB322" s="28"/>
      <c r="AC322" s="41"/>
      <c r="AD322" s="85"/>
    </row>
    <row r="323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51"/>
      <c r="L323" s="55"/>
      <c r="M323" s="55"/>
      <c r="N323" s="55"/>
      <c r="O323" s="55"/>
      <c r="P323" s="41"/>
      <c r="Q323" s="55"/>
      <c r="R323" s="41"/>
      <c r="S323" s="84"/>
      <c r="T323" s="41"/>
      <c r="U323" s="41"/>
      <c r="V323" s="41"/>
      <c r="W323" s="84"/>
      <c r="X323" s="41"/>
      <c r="Y323" s="41"/>
      <c r="Z323" s="56"/>
      <c r="AA323" s="56"/>
      <c r="AB323" s="28"/>
      <c r="AC323" s="41"/>
      <c r="AD323" s="85"/>
    </row>
    <row r="324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51"/>
      <c r="L324" s="55"/>
      <c r="M324" s="55"/>
      <c r="N324" s="55"/>
      <c r="O324" s="55"/>
      <c r="P324" s="41"/>
      <c r="Q324" s="55"/>
      <c r="R324" s="41"/>
      <c r="S324" s="84"/>
      <c r="T324" s="41"/>
      <c r="U324" s="41"/>
      <c r="V324" s="41"/>
      <c r="W324" s="84"/>
      <c r="X324" s="41"/>
      <c r="Y324" s="41"/>
      <c r="Z324" s="56"/>
      <c r="AA324" s="56"/>
      <c r="AB324" s="28"/>
      <c r="AC324" s="41"/>
      <c r="AD324" s="85"/>
    </row>
    <row r="325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51"/>
      <c r="L325" s="55"/>
      <c r="M325" s="55"/>
      <c r="N325" s="55"/>
      <c r="O325" s="55"/>
      <c r="P325" s="41"/>
      <c r="Q325" s="55"/>
      <c r="R325" s="41"/>
      <c r="S325" s="84"/>
      <c r="T325" s="41"/>
      <c r="U325" s="41"/>
      <c r="V325" s="41"/>
      <c r="W325" s="84"/>
      <c r="X325" s="41"/>
      <c r="Y325" s="41"/>
      <c r="Z325" s="56"/>
      <c r="AA325" s="56"/>
      <c r="AB325" s="28"/>
      <c r="AC325" s="41"/>
      <c r="AD325" s="85"/>
    </row>
    <row r="326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51"/>
      <c r="L326" s="55"/>
      <c r="M326" s="55"/>
      <c r="N326" s="55"/>
      <c r="O326" s="55"/>
      <c r="P326" s="41"/>
      <c r="Q326" s="55"/>
      <c r="R326" s="41"/>
      <c r="S326" s="84"/>
      <c r="T326" s="41"/>
      <c r="U326" s="41"/>
      <c r="V326" s="41"/>
      <c r="W326" s="84"/>
      <c r="X326" s="41"/>
      <c r="Y326" s="41"/>
      <c r="Z326" s="56"/>
      <c r="AA326" s="56"/>
      <c r="AB326" s="28"/>
      <c r="AC326" s="41"/>
      <c r="AD326" s="85"/>
    </row>
    <row r="327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51"/>
      <c r="L327" s="55"/>
      <c r="M327" s="55"/>
      <c r="N327" s="55"/>
      <c r="O327" s="55"/>
      <c r="P327" s="41"/>
      <c r="Q327" s="55"/>
      <c r="R327" s="41"/>
      <c r="S327" s="84"/>
      <c r="T327" s="41"/>
      <c r="U327" s="41"/>
      <c r="V327" s="41"/>
      <c r="W327" s="84"/>
      <c r="X327" s="41"/>
      <c r="Y327" s="41"/>
      <c r="Z327" s="56"/>
      <c r="AA327" s="56"/>
      <c r="AB327" s="28"/>
      <c r="AC327" s="41"/>
      <c r="AD327" s="85"/>
    </row>
    <row r="328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51"/>
      <c r="L328" s="55"/>
      <c r="M328" s="55"/>
      <c r="N328" s="55"/>
      <c r="O328" s="55"/>
      <c r="P328" s="41"/>
      <c r="Q328" s="55"/>
      <c r="R328" s="41"/>
      <c r="S328" s="84"/>
      <c r="T328" s="41"/>
      <c r="U328" s="41"/>
      <c r="V328" s="41"/>
      <c r="W328" s="84"/>
      <c r="X328" s="41"/>
      <c r="Y328" s="41"/>
      <c r="Z328" s="56"/>
      <c r="AA328" s="56"/>
      <c r="AB328" s="28"/>
      <c r="AC328" s="41"/>
      <c r="AD328" s="85"/>
    </row>
    <row r="329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51"/>
      <c r="L329" s="55"/>
      <c r="M329" s="55"/>
      <c r="N329" s="55"/>
      <c r="O329" s="55"/>
      <c r="P329" s="41"/>
      <c r="Q329" s="55"/>
      <c r="R329" s="41"/>
      <c r="S329" s="84"/>
      <c r="T329" s="41"/>
      <c r="U329" s="41"/>
      <c r="V329" s="41"/>
      <c r="W329" s="84"/>
      <c r="X329" s="41"/>
      <c r="Y329" s="41"/>
      <c r="Z329" s="56"/>
      <c r="AA329" s="56"/>
      <c r="AB329" s="28"/>
      <c r="AC329" s="41"/>
      <c r="AD329" s="85"/>
    </row>
    <row r="330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51"/>
      <c r="L330" s="55"/>
      <c r="M330" s="55"/>
      <c r="N330" s="55"/>
      <c r="O330" s="55"/>
      <c r="P330" s="41"/>
      <c r="Q330" s="55"/>
      <c r="R330" s="41"/>
      <c r="S330" s="84"/>
      <c r="T330" s="41"/>
      <c r="U330" s="41"/>
      <c r="V330" s="41"/>
      <c r="W330" s="84"/>
      <c r="X330" s="41"/>
      <c r="Y330" s="41"/>
      <c r="Z330" s="56"/>
      <c r="AA330" s="56"/>
      <c r="AB330" s="28"/>
      <c r="AC330" s="41"/>
      <c r="AD330" s="85"/>
    </row>
    <row r="331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51"/>
      <c r="L331" s="55"/>
      <c r="M331" s="55"/>
      <c r="N331" s="55"/>
      <c r="O331" s="55"/>
      <c r="P331" s="41"/>
      <c r="Q331" s="55"/>
      <c r="R331" s="41"/>
      <c r="S331" s="84"/>
      <c r="T331" s="41"/>
      <c r="U331" s="41"/>
      <c r="V331" s="41"/>
      <c r="W331" s="84"/>
      <c r="X331" s="41"/>
      <c r="Y331" s="41"/>
      <c r="Z331" s="56"/>
      <c r="AA331" s="56"/>
      <c r="AB331" s="28"/>
      <c r="AC331" s="41"/>
      <c r="AD331" s="85"/>
    </row>
    <row r="332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51"/>
      <c r="L332" s="55"/>
      <c r="M332" s="55"/>
      <c r="N332" s="55"/>
      <c r="O332" s="55"/>
      <c r="P332" s="41"/>
      <c r="Q332" s="55"/>
      <c r="R332" s="41"/>
      <c r="S332" s="84"/>
      <c r="T332" s="41"/>
      <c r="U332" s="41"/>
      <c r="V332" s="41"/>
      <c r="W332" s="84"/>
      <c r="X332" s="41"/>
      <c r="Y332" s="41"/>
      <c r="Z332" s="56"/>
      <c r="AA332" s="56"/>
      <c r="AB332" s="28"/>
      <c r="AC332" s="41"/>
      <c r="AD332" s="85"/>
    </row>
    <row r="333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51"/>
      <c r="L333" s="55"/>
      <c r="M333" s="55"/>
      <c r="N333" s="55"/>
      <c r="O333" s="55"/>
      <c r="P333" s="41"/>
      <c r="Q333" s="55"/>
      <c r="R333" s="41"/>
      <c r="S333" s="84"/>
      <c r="T333" s="41"/>
      <c r="U333" s="41"/>
      <c r="V333" s="41"/>
      <c r="W333" s="84"/>
      <c r="X333" s="41"/>
      <c r="Y333" s="41"/>
      <c r="Z333" s="56"/>
      <c r="AA333" s="56"/>
      <c r="AB333" s="28"/>
      <c r="AC333" s="41"/>
      <c r="AD333" s="85"/>
    </row>
    <row r="334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51"/>
      <c r="L334" s="55"/>
      <c r="M334" s="55"/>
      <c r="N334" s="55"/>
      <c r="O334" s="55"/>
      <c r="P334" s="41"/>
      <c r="Q334" s="55"/>
      <c r="R334" s="41"/>
      <c r="S334" s="84"/>
      <c r="T334" s="41"/>
      <c r="U334" s="41"/>
      <c r="V334" s="41"/>
      <c r="W334" s="84"/>
      <c r="X334" s="41"/>
      <c r="Y334" s="41"/>
      <c r="Z334" s="56"/>
      <c r="AA334" s="56"/>
      <c r="AB334" s="28"/>
      <c r="AC334" s="41"/>
      <c r="AD334" s="85"/>
    </row>
    <row r="335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51"/>
      <c r="L335" s="55"/>
      <c r="M335" s="55"/>
      <c r="N335" s="55"/>
      <c r="O335" s="55"/>
      <c r="P335" s="41"/>
      <c r="Q335" s="55"/>
      <c r="R335" s="41"/>
      <c r="S335" s="84"/>
      <c r="T335" s="41"/>
      <c r="U335" s="41"/>
      <c r="V335" s="41"/>
      <c r="W335" s="84"/>
      <c r="X335" s="41"/>
      <c r="Y335" s="41"/>
      <c r="Z335" s="56"/>
      <c r="AA335" s="56"/>
      <c r="AB335" s="28"/>
      <c r="AC335" s="41"/>
      <c r="AD335" s="85"/>
    </row>
    <row r="336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51"/>
      <c r="L336" s="55"/>
      <c r="M336" s="55"/>
      <c r="N336" s="55"/>
      <c r="O336" s="55"/>
      <c r="P336" s="41"/>
      <c r="Q336" s="55"/>
      <c r="R336" s="41"/>
      <c r="S336" s="84"/>
      <c r="T336" s="41"/>
      <c r="U336" s="41"/>
      <c r="V336" s="41"/>
      <c r="W336" s="84"/>
      <c r="X336" s="41"/>
      <c r="Y336" s="41"/>
      <c r="Z336" s="56"/>
      <c r="AA336" s="56"/>
      <c r="AB336" s="28"/>
      <c r="AC336" s="41"/>
      <c r="AD336" s="85"/>
    </row>
    <row r="337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51"/>
      <c r="L337" s="55"/>
      <c r="M337" s="55"/>
      <c r="N337" s="55"/>
      <c r="O337" s="55"/>
      <c r="P337" s="41"/>
      <c r="Q337" s="55"/>
      <c r="R337" s="41"/>
      <c r="S337" s="84"/>
      <c r="T337" s="41"/>
      <c r="U337" s="41"/>
      <c r="V337" s="41"/>
      <c r="W337" s="84"/>
      <c r="X337" s="41"/>
      <c r="Y337" s="41"/>
      <c r="Z337" s="56"/>
      <c r="AA337" s="56"/>
      <c r="AB337" s="28"/>
      <c r="AC337" s="41"/>
      <c r="AD337" s="85"/>
    </row>
    <row r="338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51"/>
      <c r="L338" s="55"/>
      <c r="M338" s="55"/>
      <c r="N338" s="55"/>
      <c r="O338" s="55"/>
      <c r="P338" s="41"/>
      <c r="Q338" s="55"/>
      <c r="R338" s="41"/>
      <c r="S338" s="84"/>
      <c r="T338" s="41"/>
      <c r="U338" s="41"/>
      <c r="V338" s="41"/>
      <c r="W338" s="84"/>
      <c r="X338" s="41"/>
      <c r="Y338" s="41"/>
      <c r="Z338" s="56"/>
      <c r="AA338" s="56"/>
      <c r="AB338" s="28"/>
      <c r="AC338" s="41"/>
      <c r="AD338" s="85"/>
    </row>
    <row r="339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51"/>
      <c r="L339" s="55"/>
      <c r="M339" s="55"/>
      <c r="N339" s="55"/>
      <c r="O339" s="55"/>
      <c r="P339" s="41"/>
      <c r="Q339" s="55"/>
      <c r="R339" s="41"/>
      <c r="S339" s="84"/>
      <c r="T339" s="41"/>
      <c r="U339" s="41"/>
      <c r="V339" s="41"/>
      <c r="W339" s="84"/>
      <c r="X339" s="41"/>
      <c r="Y339" s="41"/>
      <c r="Z339" s="56"/>
      <c r="AA339" s="56"/>
      <c r="AB339" s="28"/>
      <c r="AC339" s="41"/>
      <c r="AD339" s="85"/>
    </row>
    <row r="340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51"/>
      <c r="L340" s="55"/>
      <c r="M340" s="55"/>
      <c r="N340" s="55"/>
      <c r="O340" s="55"/>
      <c r="P340" s="41"/>
      <c r="Q340" s="55"/>
      <c r="R340" s="41"/>
      <c r="S340" s="84"/>
      <c r="T340" s="41"/>
      <c r="U340" s="41"/>
      <c r="V340" s="41"/>
      <c r="W340" s="84"/>
      <c r="X340" s="41"/>
      <c r="Y340" s="41"/>
      <c r="Z340" s="56"/>
      <c r="AA340" s="56"/>
      <c r="AB340" s="28"/>
      <c r="AC340" s="41"/>
      <c r="AD340" s="85"/>
    </row>
    <row r="341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51"/>
      <c r="L341" s="55"/>
      <c r="M341" s="55"/>
      <c r="N341" s="55"/>
      <c r="O341" s="55"/>
      <c r="P341" s="41"/>
      <c r="Q341" s="55"/>
      <c r="R341" s="41"/>
      <c r="S341" s="84"/>
      <c r="T341" s="41"/>
      <c r="U341" s="41"/>
      <c r="V341" s="41"/>
      <c r="W341" s="84"/>
      <c r="X341" s="41"/>
      <c r="Y341" s="41"/>
      <c r="Z341" s="56"/>
      <c r="AA341" s="56"/>
      <c r="AB341" s="28"/>
      <c r="AC341" s="41"/>
      <c r="AD341" s="85"/>
    </row>
    <row r="342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51"/>
      <c r="L342" s="55"/>
      <c r="M342" s="55"/>
      <c r="N342" s="55"/>
      <c r="O342" s="55"/>
      <c r="P342" s="41"/>
      <c r="Q342" s="55"/>
      <c r="R342" s="41"/>
      <c r="S342" s="84"/>
      <c r="T342" s="41"/>
      <c r="U342" s="41"/>
      <c r="V342" s="41"/>
      <c r="W342" s="84"/>
      <c r="X342" s="41"/>
      <c r="Y342" s="41"/>
      <c r="Z342" s="56"/>
      <c r="AA342" s="56"/>
      <c r="AB342" s="28"/>
      <c r="AC342" s="41"/>
      <c r="AD342" s="85"/>
    </row>
    <row r="343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51"/>
      <c r="L343" s="55"/>
      <c r="M343" s="55"/>
      <c r="N343" s="55"/>
      <c r="O343" s="55"/>
      <c r="P343" s="41"/>
      <c r="Q343" s="55"/>
      <c r="R343" s="41"/>
      <c r="S343" s="84"/>
      <c r="T343" s="41"/>
      <c r="U343" s="41"/>
      <c r="V343" s="41"/>
      <c r="W343" s="84"/>
      <c r="X343" s="41"/>
      <c r="Y343" s="41"/>
      <c r="Z343" s="56"/>
      <c r="AA343" s="56"/>
      <c r="AB343" s="28"/>
      <c r="AC343" s="41"/>
      <c r="AD343" s="85"/>
    </row>
    <row r="344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51"/>
      <c r="L344" s="55"/>
      <c r="M344" s="55"/>
      <c r="N344" s="55"/>
      <c r="O344" s="55"/>
      <c r="P344" s="41"/>
      <c r="Q344" s="55"/>
      <c r="R344" s="41"/>
      <c r="S344" s="84"/>
      <c r="T344" s="41"/>
      <c r="U344" s="41"/>
      <c r="V344" s="41"/>
      <c r="W344" s="84"/>
      <c r="X344" s="41"/>
      <c r="Y344" s="41"/>
      <c r="Z344" s="56"/>
      <c r="AA344" s="56"/>
      <c r="AB344" s="28"/>
      <c r="AC344" s="41"/>
      <c r="AD344" s="85"/>
    </row>
    <row r="345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51"/>
      <c r="L345" s="55"/>
      <c r="M345" s="55"/>
      <c r="N345" s="55"/>
      <c r="O345" s="55"/>
      <c r="P345" s="41"/>
      <c r="Q345" s="55"/>
      <c r="R345" s="41"/>
      <c r="S345" s="84"/>
      <c r="T345" s="41"/>
      <c r="U345" s="41"/>
      <c r="V345" s="41"/>
      <c r="W345" s="84"/>
      <c r="X345" s="41"/>
      <c r="Y345" s="41"/>
      <c r="Z345" s="56"/>
      <c r="AA345" s="56"/>
      <c r="AB345" s="28"/>
      <c r="AC345" s="41"/>
      <c r="AD345" s="85"/>
    </row>
    <row r="346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51"/>
      <c r="L346" s="55"/>
      <c r="M346" s="55"/>
      <c r="N346" s="55"/>
      <c r="O346" s="55"/>
      <c r="P346" s="41"/>
      <c r="Q346" s="55"/>
      <c r="R346" s="41"/>
      <c r="S346" s="84"/>
      <c r="T346" s="41"/>
      <c r="U346" s="41"/>
      <c r="V346" s="41"/>
      <c r="W346" s="84"/>
      <c r="X346" s="41"/>
      <c r="Y346" s="41"/>
      <c r="Z346" s="56"/>
      <c r="AA346" s="56"/>
      <c r="AB346" s="28"/>
      <c r="AC346" s="41"/>
      <c r="AD346" s="85"/>
    </row>
    <row r="347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51"/>
      <c r="L347" s="55"/>
      <c r="M347" s="55"/>
      <c r="N347" s="55"/>
      <c r="O347" s="55"/>
      <c r="P347" s="41"/>
      <c r="Q347" s="55"/>
      <c r="R347" s="41"/>
      <c r="S347" s="84"/>
      <c r="T347" s="41"/>
      <c r="U347" s="41"/>
      <c r="V347" s="41"/>
      <c r="W347" s="84"/>
      <c r="X347" s="41"/>
      <c r="Y347" s="41"/>
      <c r="Z347" s="56"/>
      <c r="AA347" s="56"/>
      <c r="AB347" s="28"/>
      <c r="AC347" s="41"/>
      <c r="AD347" s="85"/>
    </row>
    <row r="348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51"/>
      <c r="L348" s="55"/>
      <c r="M348" s="55"/>
      <c r="N348" s="55"/>
      <c r="O348" s="55"/>
      <c r="P348" s="41"/>
      <c r="Q348" s="55"/>
      <c r="R348" s="41"/>
      <c r="S348" s="84"/>
      <c r="T348" s="41"/>
      <c r="U348" s="41"/>
      <c r="V348" s="41"/>
      <c r="W348" s="84"/>
      <c r="X348" s="41"/>
      <c r="Y348" s="41"/>
      <c r="Z348" s="56"/>
      <c r="AA348" s="56"/>
      <c r="AB348" s="28"/>
      <c r="AC348" s="41"/>
      <c r="AD348" s="85"/>
    </row>
    <row r="349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51"/>
      <c r="L349" s="55"/>
      <c r="M349" s="55"/>
      <c r="N349" s="55"/>
      <c r="O349" s="55"/>
      <c r="P349" s="41"/>
      <c r="Q349" s="55"/>
      <c r="R349" s="41"/>
      <c r="S349" s="84"/>
      <c r="T349" s="41"/>
      <c r="U349" s="41"/>
      <c r="V349" s="41"/>
      <c r="W349" s="84"/>
      <c r="X349" s="41"/>
      <c r="Y349" s="41"/>
      <c r="Z349" s="56"/>
      <c r="AA349" s="56"/>
      <c r="AB349" s="28"/>
      <c r="AC349" s="41"/>
      <c r="AD349" s="85"/>
    </row>
    <row r="350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51"/>
      <c r="L350" s="55"/>
      <c r="M350" s="55"/>
      <c r="N350" s="55"/>
      <c r="O350" s="55"/>
      <c r="P350" s="41"/>
      <c r="Q350" s="55"/>
      <c r="R350" s="41"/>
      <c r="S350" s="84"/>
      <c r="T350" s="41"/>
      <c r="U350" s="41"/>
      <c r="V350" s="41"/>
      <c r="W350" s="84"/>
      <c r="X350" s="41"/>
      <c r="Y350" s="41"/>
      <c r="Z350" s="56"/>
      <c r="AA350" s="56"/>
      <c r="AB350" s="28"/>
      <c r="AC350" s="41"/>
      <c r="AD350" s="85"/>
    </row>
    <row r="351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51"/>
      <c r="L351" s="55"/>
      <c r="M351" s="55"/>
      <c r="N351" s="55"/>
      <c r="O351" s="55"/>
      <c r="P351" s="41"/>
      <c r="Q351" s="55"/>
      <c r="R351" s="41"/>
      <c r="S351" s="84"/>
      <c r="T351" s="41"/>
      <c r="U351" s="41"/>
      <c r="V351" s="41"/>
      <c r="W351" s="84"/>
      <c r="X351" s="41"/>
      <c r="Y351" s="41"/>
      <c r="Z351" s="56"/>
      <c r="AA351" s="56"/>
      <c r="AB351" s="28"/>
      <c r="AC351" s="41"/>
      <c r="AD351" s="85"/>
    </row>
    <row r="352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51"/>
      <c r="L352" s="55"/>
      <c r="M352" s="55"/>
      <c r="N352" s="55"/>
      <c r="O352" s="55"/>
      <c r="P352" s="41"/>
      <c r="Q352" s="55"/>
      <c r="R352" s="41"/>
      <c r="S352" s="84"/>
      <c r="T352" s="41"/>
      <c r="U352" s="41"/>
      <c r="V352" s="41"/>
      <c r="W352" s="84"/>
      <c r="X352" s="41"/>
      <c r="Y352" s="41"/>
      <c r="Z352" s="56"/>
      <c r="AA352" s="56"/>
      <c r="AB352" s="28"/>
      <c r="AC352" s="41"/>
      <c r="AD352" s="85"/>
    </row>
    <row r="353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51"/>
      <c r="L353" s="55"/>
      <c r="M353" s="55"/>
      <c r="N353" s="55"/>
      <c r="O353" s="55"/>
      <c r="P353" s="41"/>
      <c r="Q353" s="55"/>
      <c r="R353" s="41"/>
      <c r="S353" s="84"/>
      <c r="T353" s="41"/>
      <c r="U353" s="41"/>
      <c r="V353" s="41"/>
      <c r="W353" s="84"/>
      <c r="X353" s="41"/>
      <c r="Y353" s="41"/>
      <c r="Z353" s="56"/>
      <c r="AA353" s="56"/>
      <c r="AB353" s="28"/>
      <c r="AC353" s="41"/>
      <c r="AD353" s="85"/>
    </row>
    <row r="354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51"/>
      <c r="L354" s="55"/>
      <c r="M354" s="55"/>
      <c r="N354" s="55"/>
      <c r="O354" s="55"/>
      <c r="P354" s="41"/>
      <c r="Q354" s="55"/>
      <c r="R354" s="41"/>
      <c r="S354" s="84"/>
      <c r="T354" s="41"/>
      <c r="U354" s="41"/>
      <c r="V354" s="41"/>
      <c r="W354" s="84"/>
      <c r="X354" s="41"/>
      <c r="Y354" s="41"/>
      <c r="Z354" s="56"/>
      <c r="AA354" s="56"/>
      <c r="AB354" s="28"/>
      <c r="AC354" s="41"/>
      <c r="AD354" s="85"/>
    </row>
    <row r="355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51"/>
      <c r="L355" s="55"/>
      <c r="M355" s="55"/>
      <c r="N355" s="55"/>
      <c r="O355" s="55"/>
      <c r="P355" s="41"/>
      <c r="Q355" s="55"/>
      <c r="R355" s="41"/>
      <c r="S355" s="84"/>
      <c r="T355" s="41"/>
      <c r="U355" s="41"/>
      <c r="V355" s="41"/>
      <c r="W355" s="84"/>
      <c r="X355" s="41"/>
      <c r="Y355" s="41"/>
      <c r="Z355" s="56"/>
      <c r="AA355" s="56"/>
      <c r="AB355" s="28"/>
      <c r="AC355" s="41"/>
      <c r="AD355" s="85"/>
    </row>
    <row r="356" ht="20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51"/>
      <c r="L356" s="55"/>
      <c r="M356" s="55"/>
      <c r="N356" s="55"/>
      <c r="O356" s="55"/>
      <c r="P356" s="41"/>
      <c r="Q356" s="55"/>
      <c r="R356" s="41"/>
      <c r="S356" s="84"/>
      <c r="T356" s="41"/>
      <c r="U356" s="41"/>
      <c r="V356" s="41"/>
      <c r="W356" s="84"/>
      <c r="X356" s="41"/>
      <c r="Y356" s="41"/>
      <c r="Z356" s="56"/>
      <c r="AA356" s="56"/>
      <c r="AB356" s="28"/>
      <c r="AC356" s="41"/>
      <c r="AD356" s="85"/>
    </row>
    <row r="357" ht="20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51"/>
      <c r="L357" s="55"/>
      <c r="M357" s="55"/>
      <c r="N357" s="55"/>
      <c r="O357" s="55"/>
      <c r="P357" s="41"/>
      <c r="Q357" s="55"/>
      <c r="R357" s="41"/>
      <c r="S357" s="84"/>
      <c r="T357" s="41"/>
      <c r="U357" s="41"/>
      <c r="V357" s="41"/>
      <c r="W357" s="84"/>
      <c r="X357" s="41"/>
      <c r="Y357" s="41"/>
      <c r="Z357" s="56"/>
      <c r="AA357" s="56"/>
      <c r="AB357" s="28"/>
      <c r="AC357" s="41"/>
      <c r="AD357" s="85"/>
    </row>
    <row r="358" ht="20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51"/>
      <c r="L358" s="55"/>
      <c r="M358" s="55"/>
      <c r="N358" s="55"/>
      <c r="O358" s="55"/>
      <c r="P358" s="41"/>
      <c r="Q358" s="55"/>
      <c r="R358" s="41"/>
      <c r="S358" s="84"/>
      <c r="T358" s="41"/>
      <c r="U358" s="41"/>
      <c r="V358" s="41"/>
      <c r="W358" s="84"/>
      <c r="X358" s="41"/>
      <c r="Y358" s="41"/>
      <c r="Z358" s="56"/>
      <c r="AA358" s="56"/>
      <c r="AB358" s="28"/>
      <c r="AC358" s="41"/>
      <c r="AD358" s="85"/>
    </row>
    <row r="359" ht="20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51"/>
      <c r="L359" s="55"/>
      <c r="M359" s="55"/>
      <c r="N359" s="55"/>
      <c r="O359" s="55"/>
      <c r="P359" s="41"/>
      <c r="Q359" s="55"/>
      <c r="R359" s="41"/>
      <c r="S359" s="84"/>
      <c r="T359" s="41"/>
      <c r="U359" s="41"/>
      <c r="V359" s="41"/>
      <c r="W359" s="84"/>
      <c r="X359" s="41"/>
      <c r="Y359" s="41"/>
      <c r="Z359" s="56"/>
      <c r="AA359" s="56"/>
      <c r="AB359" s="28"/>
      <c r="AC359" s="41"/>
      <c r="AD359" s="85"/>
    </row>
    <row r="360" ht="20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51"/>
      <c r="L360" s="55"/>
      <c r="M360" s="55"/>
      <c r="N360" s="55"/>
      <c r="O360" s="55"/>
      <c r="P360" s="41"/>
      <c r="Q360" s="55"/>
      <c r="R360" s="41"/>
      <c r="S360" s="84"/>
      <c r="T360" s="41"/>
      <c r="U360" s="41"/>
      <c r="V360" s="41"/>
      <c r="W360" s="84"/>
      <c r="X360" s="41"/>
      <c r="Y360" s="41"/>
      <c r="Z360" s="56"/>
      <c r="AA360" s="56"/>
      <c r="AB360" s="28"/>
      <c r="AC360" s="41"/>
      <c r="AD360" s="85"/>
    </row>
    <row r="361" ht="20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51"/>
      <c r="L361" s="55"/>
      <c r="M361" s="55"/>
      <c r="N361" s="55"/>
      <c r="O361" s="55"/>
      <c r="P361" s="41"/>
      <c r="Q361" s="55"/>
      <c r="R361" s="41"/>
      <c r="S361" s="84"/>
      <c r="T361" s="41"/>
      <c r="U361" s="41"/>
      <c r="V361" s="41"/>
      <c r="W361" s="84"/>
      <c r="X361" s="41"/>
      <c r="Y361" s="41"/>
      <c r="Z361" s="56"/>
      <c r="AA361" s="56"/>
      <c r="AB361" s="28"/>
      <c r="AC361" s="41"/>
      <c r="AD361" s="85"/>
    </row>
    <row r="362" ht="20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51"/>
      <c r="L362" s="55"/>
      <c r="M362" s="55"/>
      <c r="N362" s="55"/>
      <c r="O362" s="55"/>
      <c r="P362" s="41"/>
      <c r="Q362" s="55"/>
      <c r="R362" s="41"/>
      <c r="S362" s="84"/>
      <c r="T362" s="41"/>
      <c r="U362" s="41"/>
      <c r="V362" s="41"/>
      <c r="W362" s="84"/>
      <c r="X362" s="41"/>
      <c r="Y362" s="41"/>
      <c r="Z362" s="56"/>
      <c r="AA362" s="56"/>
      <c r="AB362" s="28"/>
      <c r="AC362" s="41"/>
      <c r="AD362" s="85"/>
    </row>
    <row r="363" ht="20.2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51"/>
      <c r="L363" s="55"/>
      <c r="M363" s="55"/>
      <c r="N363" s="55"/>
      <c r="O363" s="55"/>
      <c r="P363" s="41"/>
      <c r="Q363" s="55"/>
      <c r="R363" s="41"/>
      <c r="S363" s="84"/>
      <c r="T363" s="41"/>
      <c r="U363" s="41"/>
      <c r="V363" s="41"/>
      <c r="W363" s="84"/>
      <c r="X363" s="41"/>
      <c r="Y363" s="41"/>
      <c r="Z363" s="56"/>
      <c r="AA363" s="56"/>
      <c r="AB363" s="28"/>
      <c r="AC363" s="41"/>
      <c r="AD363" s="85"/>
    </row>
    <row r="364" ht="20.2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51"/>
      <c r="L364" s="55"/>
      <c r="M364" s="55"/>
      <c r="N364" s="55"/>
      <c r="O364" s="55"/>
      <c r="P364" s="41"/>
      <c r="Q364" s="55"/>
      <c r="R364" s="41"/>
      <c r="S364" s="84"/>
      <c r="T364" s="41"/>
      <c r="U364" s="41"/>
      <c r="V364" s="41"/>
      <c r="W364" s="84"/>
      <c r="X364" s="41"/>
      <c r="Y364" s="41"/>
      <c r="Z364" s="56"/>
      <c r="AA364" s="56"/>
      <c r="AB364" s="28"/>
      <c r="AC364" s="41"/>
      <c r="AD364" s="85"/>
    </row>
    <row r="365" ht="20.2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51"/>
      <c r="L365" s="55"/>
      <c r="M365" s="55"/>
      <c r="N365" s="55"/>
      <c r="O365" s="55"/>
      <c r="P365" s="41"/>
      <c r="Q365" s="55"/>
      <c r="R365" s="41"/>
      <c r="S365" s="84"/>
      <c r="T365" s="41"/>
      <c r="U365" s="41"/>
      <c r="V365" s="41"/>
      <c r="W365" s="84"/>
      <c r="X365" s="41"/>
      <c r="Y365" s="41"/>
      <c r="Z365" s="56"/>
      <c r="AA365" s="56"/>
      <c r="AB365" s="28"/>
      <c r="AC365" s="41"/>
      <c r="AD365" s="85"/>
    </row>
    <row r="366" ht="20.2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51"/>
      <c r="L366" s="55"/>
      <c r="M366" s="55"/>
      <c r="N366" s="55"/>
      <c r="O366" s="55"/>
      <c r="P366" s="41"/>
      <c r="Q366" s="55"/>
      <c r="R366" s="41"/>
      <c r="S366" s="84"/>
      <c r="T366" s="41"/>
      <c r="U366" s="41"/>
      <c r="V366" s="41"/>
      <c r="W366" s="84"/>
      <c r="X366" s="41"/>
      <c r="Y366" s="41"/>
      <c r="Z366" s="56"/>
      <c r="AA366" s="56"/>
      <c r="AB366" s="28"/>
      <c r="AC366" s="41"/>
      <c r="AD366" s="85"/>
    </row>
    <row r="367" ht="15.75" customHeight="1">
      <c r="K367" s="57"/>
      <c r="Q367" s="58"/>
      <c r="S367" s="86"/>
      <c r="W367" s="86"/>
      <c r="Z367" s="60"/>
      <c r="AA367" s="60"/>
      <c r="AB367" s="61"/>
    </row>
    <row r="368" ht="15.75" customHeight="1">
      <c r="K368" s="57"/>
      <c r="Q368" s="58"/>
      <c r="S368" s="86"/>
      <c r="W368" s="86"/>
      <c r="Z368" s="60"/>
      <c r="AA368" s="60"/>
      <c r="AB368" s="61"/>
    </row>
    <row r="369" ht="15.75" customHeight="1">
      <c r="K369" s="57"/>
      <c r="Q369" s="58"/>
      <c r="S369" s="86"/>
      <c r="W369" s="86"/>
      <c r="Z369" s="60"/>
      <c r="AA369" s="60"/>
      <c r="AB369" s="61"/>
    </row>
    <row r="370" ht="15.75" customHeight="1">
      <c r="K370" s="57"/>
      <c r="Q370" s="58"/>
      <c r="S370" s="86"/>
      <c r="W370" s="86"/>
      <c r="Z370" s="60"/>
      <c r="AA370" s="60"/>
      <c r="AB370" s="61"/>
    </row>
    <row r="371" ht="15.75" customHeight="1">
      <c r="K371" s="57"/>
      <c r="Q371" s="58"/>
      <c r="S371" s="86"/>
      <c r="W371" s="86"/>
      <c r="Z371" s="60"/>
      <c r="AA371" s="60"/>
      <c r="AB371" s="61"/>
    </row>
    <row r="372" ht="15.75" customHeight="1">
      <c r="K372" s="57"/>
      <c r="Q372" s="58"/>
      <c r="S372" s="86"/>
      <c r="W372" s="86"/>
      <c r="Z372" s="60"/>
      <c r="AA372" s="60"/>
      <c r="AB372" s="61"/>
    </row>
    <row r="373" ht="15.75" customHeight="1">
      <c r="K373" s="57"/>
      <c r="Q373" s="58"/>
      <c r="S373" s="86"/>
      <c r="W373" s="86"/>
      <c r="Z373" s="60"/>
      <c r="AA373" s="60"/>
      <c r="AB373" s="61"/>
    </row>
    <row r="374" ht="15.75" customHeight="1">
      <c r="K374" s="57"/>
      <c r="Q374" s="58"/>
      <c r="S374" s="86"/>
      <c r="W374" s="86"/>
      <c r="Z374" s="60"/>
      <c r="AA374" s="60"/>
      <c r="AB374" s="61"/>
    </row>
    <row r="375" ht="15.75" customHeight="1">
      <c r="K375" s="57"/>
      <c r="Q375" s="58"/>
      <c r="S375" s="86"/>
      <c r="W375" s="86"/>
      <c r="Z375" s="60"/>
      <c r="AA375" s="60"/>
      <c r="AB375" s="61"/>
    </row>
    <row r="376" ht="15.75" customHeight="1">
      <c r="K376" s="57"/>
      <c r="Q376" s="58"/>
      <c r="S376" s="86"/>
      <c r="W376" s="86"/>
      <c r="Z376" s="60"/>
      <c r="AA376" s="60"/>
      <c r="AB376" s="61"/>
    </row>
    <row r="377" ht="15.75" customHeight="1">
      <c r="K377" s="57"/>
      <c r="Q377" s="58"/>
      <c r="S377" s="86"/>
      <c r="W377" s="86"/>
      <c r="Z377" s="60"/>
      <c r="AA377" s="60"/>
      <c r="AB377" s="61"/>
    </row>
    <row r="378" ht="15.75" customHeight="1">
      <c r="K378" s="57"/>
      <c r="Q378" s="58"/>
      <c r="S378" s="86"/>
      <c r="W378" s="86"/>
      <c r="Z378" s="60"/>
      <c r="AA378" s="60"/>
      <c r="AB378" s="61"/>
    </row>
    <row r="379" ht="15.75" customHeight="1">
      <c r="K379" s="57"/>
      <c r="Q379" s="58"/>
      <c r="S379" s="86"/>
      <c r="W379" s="86"/>
      <c r="Z379" s="60"/>
      <c r="AA379" s="60"/>
      <c r="AB379" s="61"/>
    </row>
    <row r="380" ht="15.75" customHeight="1">
      <c r="K380" s="57"/>
      <c r="Q380" s="58"/>
      <c r="S380" s="86"/>
      <c r="W380" s="86"/>
      <c r="Z380" s="60"/>
      <c r="AA380" s="60"/>
      <c r="AB380" s="61"/>
    </row>
    <row r="381" ht="15.75" customHeight="1">
      <c r="K381" s="57"/>
      <c r="Q381" s="58"/>
      <c r="S381" s="86"/>
      <c r="W381" s="86"/>
      <c r="Z381" s="60"/>
      <c r="AA381" s="60"/>
      <c r="AB381" s="61"/>
    </row>
    <row r="382" ht="15.75" customHeight="1">
      <c r="K382" s="57"/>
      <c r="Q382" s="58"/>
      <c r="S382" s="86"/>
      <c r="W382" s="86"/>
      <c r="Z382" s="60"/>
      <c r="AA382" s="60"/>
      <c r="AB382" s="61"/>
    </row>
    <row r="383" ht="15.75" customHeight="1">
      <c r="K383" s="57"/>
      <c r="Q383" s="58"/>
      <c r="S383" s="86"/>
      <c r="W383" s="86"/>
      <c r="Z383" s="60"/>
      <c r="AA383" s="60"/>
      <c r="AB383" s="61"/>
    </row>
    <row r="384" ht="15.75" customHeight="1">
      <c r="K384" s="57"/>
      <c r="Q384" s="58"/>
      <c r="S384" s="86"/>
      <c r="W384" s="86"/>
      <c r="Z384" s="60"/>
      <c r="AA384" s="60"/>
      <c r="AB384" s="61"/>
    </row>
    <row r="385" ht="15.75" customHeight="1">
      <c r="K385" s="57"/>
      <c r="Q385" s="58"/>
      <c r="S385" s="86"/>
      <c r="W385" s="86"/>
      <c r="Z385" s="60"/>
      <c r="AA385" s="60"/>
      <c r="AB385" s="61"/>
    </row>
    <row r="386" ht="15.75" customHeight="1">
      <c r="K386" s="57"/>
      <c r="Q386" s="58"/>
      <c r="S386" s="86"/>
      <c r="W386" s="86"/>
      <c r="Z386" s="60"/>
      <c r="AA386" s="60"/>
      <c r="AB386" s="61"/>
    </row>
    <row r="387" ht="15.75" customHeight="1">
      <c r="K387" s="57"/>
      <c r="Q387" s="58"/>
      <c r="S387" s="86"/>
      <c r="W387" s="86"/>
      <c r="Z387" s="60"/>
      <c r="AA387" s="60"/>
      <c r="AB387" s="61"/>
    </row>
    <row r="388" ht="15.75" customHeight="1">
      <c r="K388" s="57"/>
      <c r="Q388" s="58"/>
      <c r="S388" s="86"/>
      <c r="W388" s="86"/>
      <c r="Z388" s="60"/>
      <c r="AA388" s="60"/>
      <c r="AB388" s="61"/>
    </row>
    <row r="389" ht="15.75" customHeight="1">
      <c r="K389" s="57"/>
      <c r="Q389" s="58"/>
      <c r="S389" s="86"/>
      <c r="W389" s="86"/>
      <c r="Z389" s="60"/>
      <c r="AA389" s="60"/>
      <c r="AB389" s="61"/>
    </row>
    <row r="390" ht="15.75" customHeight="1">
      <c r="K390" s="57"/>
      <c r="Q390" s="58"/>
      <c r="S390" s="86"/>
      <c r="W390" s="86"/>
      <c r="Z390" s="60"/>
      <c r="AA390" s="60"/>
      <c r="AB390" s="61"/>
    </row>
    <row r="391" ht="15.75" customHeight="1">
      <c r="K391" s="57"/>
      <c r="Q391" s="58"/>
      <c r="S391" s="86"/>
      <c r="W391" s="86"/>
      <c r="Z391" s="60"/>
      <c r="AA391" s="60"/>
      <c r="AB391" s="61"/>
    </row>
    <row r="392" ht="15.75" customHeight="1">
      <c r="K392" s="57"/>
      <c r="Q392" s="58"/>
      <c r="S392" s="86"/>
      <c r="W392" s="86"/>
      <c r="Z392" s="60"/>
      <c r="AA392" s="60"/>
      <c r="AB392" s="61"/>
    </row>
    <row r="393" ht="15.75" customHeight="1">
      <c r="K393" s="57"/>
      <c r="Q393" s="58"/>
      <c r="S393" s="86"/>
      <c r="W393" s="86"/>
      <c r="Z393" s="60"/>
      <c r="AA393" s="60"/>
      <c r="AB393" s="61"/>
    </row>
    <row r="394" ht="15.75" customHeight="1">
      <c r="K394" s="57"/>
      <c r="Q394" s="58"/>
      <c r="S394" s="86"/>
      <c r="W394" s="86"/>
      <c r="Z394" s="60"/>
      <c r="AA394" s="60"/>
      <c r="AB394" s="61"/>
    </row>
    <row r="395" ht="15.75" customHeight="1">
      <c r="K395" s="57"/>
      <c r="Q395" s="58"/>
      <c r="S395" s="86"/>
      <c r="W395" s="86"/>
      <c r="Z395" s="60"/>
      <c r="AA395" s="60"/>
      <c r="AB395" s="61"/>
    </row>
    <row r="396" ht="15.75" customHeight="1">
      <c r="K396" s="57"/>
      <c r="Q396" s="58"/>
      <c r="S396" s="86"/>
      <c r="W396" s="86"/>
      <c r="Z396" s="60"/>
      <c r="AA396" s="60"/>
      <c r="AB396" s="61"/>
    </row>
    <row r="397" ht="15.75" customHeight="1">
      <c r="K397" s="57"/>
      <c r="Q397" s="58"/>
      <c r="S397" s="86"/>
      <c r="W397" s="86"/>
      <c r="Z397" s="60"/>
      <c r="AA397" s="60"/>
      <c r="AB397" s="61"/>
    </row>
    <row r="398" ht="15.75" customHeight="1">
      <c r="K398" s="57"/>
      <c r="Q398" s="58"/>
      <c r="S398" s="86"/>
      <c r="W398" s="86"/>
      <c r="Z398" s="60"/>
      <c r="AA398" s="60"/>
      <c r="AB398" s="61"/>
    </row>
    <row r="399" ht="15.75" customHeight="1">
      <c r="K399" s="57"/>
      <c r="Q399" s="58"/>
      <c r="S399" s="86"/>
      <c r="W399" s="86"/>
      <c r="Z399" s="60"/>
      <c r="AA399" s="60"/>
      <c r="AB399" s="61"/>
    </row>
    <row r="400" ht="15.75" customHeight="1">
      <c r="K400" s="57"/>
      <c r="Q400" s="58"/>
      <c r="S400" s="86"/>
      <c r="W400" s="86"/>
      <c r="Z400" s="60"/>
      <c r="AA400" s="60"/>
      <c r="AB400" s="61"/>
    </row>
    <row r="401" ht="15.75" customHeight="1">
      <c r="K401" s="57"/>
      <c r="Q401" s="58"/>
      <c r="S401" s="86"/>
      <c r="W401" s="86"/>
      <c r="Z401" s="60"/>
      <c r="AA401" s="60"/>
      <c r="AB401" s="61"/>
    </row>
    <row r="402" ht="15.75" customHeight="1">
      <c r="K402" s="57"/>
      <c r="Q402" s="58"/>
      <c r="S402" s="86"/>
      <c r="W402" s="86"/>
      <c r="Z402" s="60"/>
      <c r="AA402" s="60"/>
      <c r="AB402" s="61"/>
    </row>
    <row r="403" ht="15.75" customHeight="1">
      <c r="K403" s="57"/>
      <c r="Q403" s="58"/>
      <c r="S403" s="86"/>
      <c r="W403" s="86"/>
      <c r="Z403" s="60"/>
      <c r="AA403" s="60"/>
      <c r="AB403" s="61"/>
    </row>
    <row r="404" ht="15.75" customHeight="1">
      <c r="K404" s="57"/>
      <c r="Q404" s="58"/>
      <c r="S404" s="86"/>
      <c r="W404" s="86"/>
      <c r="Z404" s="60"/>
      <c r="AA404" s="60"/>
      <c r="AB404" s="61"/>
    </row>
    <row r="405" ht="15.75" customHeight="1">
      <c r="K405" s="57"/>
      <c r="Q405" s="58"/>
      <c r="S405" s="86"/>
      <c r="W405" s="86"/>
      <c r="Z405" s="60"/>
      <c r="AA405" s="60"/>
      <c r="AB405" s="61"/>
    </row>
    <row r="406" ht="15.75" customHeight="1">
      <c r="K406" s="57"/>
      <c r="Q406" s="58"/>
      <c r="S406" s="86"/>
      <c r="W406" s="86"/>
      <c r="Z406" s="60"/>
      <c r="AA406" s="60"/>
      <c r="AB406" s="61"/>
    </row>
    <row r="407" ht="15.75" customHeight="1">
      <c r="K407" s="57"/>
      <c r="Q407" s="58"/>
      <c r="S407" s="86"/>
      <c r="W407" s="86"/>
      <c r="Z407" s="60"/>
      <c r="AA407" s="60"/>
      <c r="AB407" s="61"/>
    </row>
    <row r="408" ht="15.75" customHeight="1">
      <c r="K408" s="57"/>
      <c r="Q408" s="58"/>
      <c r="S408" s="86"/>
      <c r="W408" s="86"/>
      <c r="Z408" s="60"/>
      <c r="AA408" s="60"/>
      <c r="AB408" s="61"/>
    </row>
    <row r="409" ht="15.75" customHeight="1">
      <c r="K409" s="57"/>
      <c r="Q409" s="58"/>
      <c r="S409" s="86"/>
      <c r="W409" s="86"/>
      <c r="Z409" s="60"/>
      <c r="AA409" s="60"/>
      <c r="AB409" s="61"/>
    </row>
    <row r="410" ht="15.75" customHeight="1">
      <c r="K410" s="57"/>
      <c r="Q410" s="58"/>
      <c r="S410" s="86"/>
      <c r="W410" s="86"/>
      <c r="Z410" s="60"/>
      <c r="AA410" s="60"/>
      <c r="AB410" s="61"/>
    </row>
    <row r="411" ht="15.75" customHeight="1">
      <c r="K411" s="57"/>
      <c r="Q411" s="58"/>
      <c r="S411" s="86"/>
      <c r="W411" s="86"/>
      <c r="Z411" s="60"/>
      <c r="AA411" s="60"/>
      <c r="AB411" s="61"/>
    </row>
    <row r="412" ht="15.75" customHeight="1">
      <c r="K412" s="57"/>
      <c r="Q412" s="58"/>
      <c r="S412" s="86"/>
      <c r="W412" s="86"/>
      <c r="Z412" s="60"/>
      <c r="AA412" s="60"/>
      <c r="AB412" s="61"/>
    </row>
    <row r="413" ht="15.75" customHeight="1">
      <c r="K413" s="57"/>
      <c r="Q413" s="58"/>
      <c r="S413" s="86"/>
      <c r="W413" s="86"/>
      <c r="Z413" s="60"/>
      <c r="AA413" s="60"/>
      <c r="AB413" s="61"/>
    </row>
    <row r="414" ht="15.75" customHeight="1">
      <c r="K414" s="57"/>
      <c r="Q414" s="58"/>
      <c r="S414" s="86"/>
      <c r="W414" s="86"/>
      <c r="Z414" s="60"/>
      <c r="AA414" s="60"/>
      <c r="AB414" s="61"/>
    </row>
    <row r="415" ht="15.75" customHeight="1">
      <c r="K415" s="57"/>
      <c r="Q415" s="58"/>
      <c r="S415" s="86"/>
      <c r="W415" s="86"/>
      <c r="Z415" s="60"/>
      <c r="AA415" s="60"/>
      <c r="AB415" s="61"/>
    </row>
    <row r="416" ht="15.75" customHeight="1">
      <c r="K416" s="57"/>
      <c r="Q416" s="58"/>
      <c r="S416" s="86"/>
      <c r="W416" s="86"/>
      <c r="Z416" s="60"/>
      <c r="AA416" s="60"/>
      <c r="AB416" s="61"/>
    </row>
    <row r="417" ht="15.75" customHeight="1">
      <c r="K417" s="57"/>
      <c r="Q417" s="58"/>
      <c r="S417" s="86"/>
      <c r="W417" s="86"/>
      <c r="Z417" s="60"/>
      <c r="AA417" s="60"/>
      <c r="AB417" s="61"/>
    </row>
    <row r="418" ht="15.75" customHeight="1">
      <c r="K418" s="57"/>
      <c r="Q418" s="58"/>
      <c r="S418" s="86"/>
      <c r="W418" s="86"/>
      <c r="Z418" s="60"/>
      <c r="AA418" s="60"/>
      <c r="AB418" s="61"/>
    </row>
    <row r="419" ht="15.75" customHeight="1">
      <c r="K419" s="57"/>
      <c r="Q419" s="58"/>
      <c r="S419" s="86"/>
      <c r="W419" s="86"/>
      <c r="Z419" s="60"/>
      <c r="AA419" s="60"/>
      <c r="AB419" s="61"/>
    </row>
    <row r="420" ht="15.75" customHeight="1">
      <c r="K420" s="57"/>
      <c r="Q420" s="58"/>
      <c r="S420" s="86"/>
      <c r="W420" s="86"/>
      <c r="Z420" s="60"/>
      <c r="AA420" s="60"/>
      <c r="AB420" s="61"/>
    </row>
    <row r="421" ht="15.75" customHeight="1">
      <c r="K421" s="57"/>
      <c r="Q421" s="58"/>
      <c r="S421" s="86"/>
      <c r="W421" s="86"/>
      <c r="Z421" s="60"/>
      <c r="AA421" s="60"/>
      <c r="AB421" s="61"/>
    </row>
    <row r="422" ht="15.75" customHeight="1">
      <c r="K422" s="57"/>
      <c r="Q422" s="58"/>
      <c r="S422" s="86"/>
      <c r="W422" s="86"/>
      <c r="Z422" s="60"/>
      <c r="AA422" s="60"/>
      <c r="AB422" s="61"/>
    </row>
    <row r="423" ht="15.75" customHeight="1">
      <c r="K423" s="57"/>
      <c r="Q423" s="58"/>
      <c r="S423" s="86"/>
      <c r="W423" s="86"/>
      <c r="Z423" s="60"/>
      <c r="AA423" s="60"/>
      <c r="AB423" s="61"/>
    </row>
    <row r="424" ht="15.75" customHeight="1">
      <c r="K424" s="57"/>
      <c r="Q424" s="58"/>
      <c r="S424" s="86"/>
      <c r="W424" s="86"/>
      <c r="Z424" s="60"/>
      <c r="AA424" s="60"/>
      <c r="AB424" s="61"/>
    </row>
    <row r="425" ht="15.75" customHeight="1">
      <c r="K425" s="57"/>
      <c r="Q425" s="58"/>
      <c r="S425" s="86"/>
      <c r="W425" s="86"/>
      <c r="Z425" s="60"/>
      <c r="AA425" s="60"/>
      <c r="AB425" s="61"/>
    </row>
    <row r="426" ht="15.75" customHeight="1">
      <c r="K426" s="57"/>
      <c r="Q426" s="58"/>
      <c r="S426" s="86"/>
      <c r="W426" s="86"/>
      <c r="Z426" s="60"/>
      <c r="AA426" s="60"/>
      <c r="AB426" s="61"/>
    </row>
    <row r="427" ht="15.75" customHeight="1">
      <c r="K427" s="57"/>
      <c r="Q427" s="58"/>
      <c r="S427" s="86"/>
      <c r="W427" s="86"/>
      <c r="Z427" s="60"/>
      <c r="AA427" s="60"/>
      <c r="AB427" s="61"/>
    </row>
    <row r="428" ht="15.75" customHeight="1">
      <c r="K428" s="57"/>
      <c r="Q428" s="58"/>
      <c r="S428" s="86"/>
      <c r="W428" s="86"/>
      <c r="Z428" s="60"/>
      <c r="AA428" s="60"/>
      <c r="AB428" s="61"/>
    </row>
    <row r="429" ht="15.75" customHeight="1">
      <c r="K429" s="57"/>
      <c r="Q429" s="58"/>
      <c r="S429" s="86"/>
      <c r="W429" s="86"/>
      <c r="Z429" s="60"/>
      <c r="AA429" s="60"/>
      <c r="AB429" s="61"/>
    </row>
    <row r="430" ht="15.75" customHeight="1">
      <c r="K430" s="57"/>
      <c r="Q430" s="58"/>
      <c r="S430" s="86"/>
      <c r="W430" s="86"/>
      <c r="Z430" s="60"/>
      <c r="AA430" s="60"/>
      <c r="AB430" s="61"/>
    </row>
    <row r="431" ht="15.75" customHeight="1">
      <c r="K431" s="57"/>
      <c r="Q431" s="58"/>
      <c r="S431" s="86"/>
      <c r="W431" s="86"/>
      <c r="Z431" s="60"/>
      <c r="AA431" s="60"/>
      <c r="AB431" s="61"/>
    </row>
    <row r="432" ht="15.75" customHeight="1">
      <c r="K432" s="57"/>
      <c r="Q432" s="58"/>
      <c r="S432" s="86"/>
      <c r="W432" s="86"/>
      <c r="Z432" s="60"/>
      <c r="AA432" s="60"/>
      <c r="AB432" s="61"/>
    </row>
    <row r="433" ht="15.75" customHeight="1">
      <c r="K433" s="57"/>
      <c r="Q433" s="58"/>
      <c r="S433" s="86"/>
      <c r="W433" s="86"/>
      <c r="Z433" s="60"/>
      <c r="AA433" s="60"/>
      <c r="AB433" s="61"/>
    </row>
    <row r="434" ht="15.75" customHeight="1">
      <c r="K434" s="57"/>
      <c r="Q434" s="58"/>
      <c r="S434" s="86"/>
      <c r="W434" s="86"/>
      <c r="Z434" s="60"/>
      <c r="AA434" s="60"/>
      <c r="AB434" s="61"/>
    </row>
    <row r="435" ht="15.75" customHeight="1">
      <c r="K435" s="57"/>
      <c r="Q435" s="58"/>
      <c r="S435" s="86"/>
      <c r="W435" s="86"/>
      <c r="Z435" s="60"/>
      <c r="AA435" s="60"/>
      <c r="AB435" s="61"/>
    </row>
    <row r="436" ht="15.75" customHeight="1">
      <c r="K436" s="57"/>
      <c r="Q436" s="58"/>
      <c r="S436" s="86"/>
      <c r="W436" s="86"/>
      <c r="Z436" s="60"/>
      <c r="AA436" s="60"/>
      <c r="AB436" s="61"/>
    </row>
    <row r="437" ht="15.75" customHeight="1">
      <c r="K437" s="57"/>
      <c r="Q437" s="58"/>
      <c r="S437" s="86"/>
      <c r="W437" s="86"/>
      <c r="Z437" s="60"/>
      <c r="AA437" s="60"/>
      <c r="AB437" s="61"/>
    </row>
    <row r="438" ht="15.75" customHeight="1">
      <c r="K438" s="57"/>
      <c r="Q438" s="58"/>
      <c r="S438" s="86"/>
      <c r="W438" s="86"/>
      <c r="Z438" s="60"/>
      <c r="AA438" s="60"/>
      <c r="AB438" s="61"/>
    </row>
    <row r="439" ht="15.75" customHeight="1">
      <c r="K439" s="57"/>
      <c r="Q439" s="58"/>
      <c r="S439" s="86"/>
      <c r="W439" s="86"/>
      <c r="Z439" s="60"/>
      <c r="AA439" s="60"/>
      <c r="AB439" s="61"/>
    </row>
    <row r="440" ht="15.75" customHeight="1">
      <c r="K440" s="57"/>
      <c r="Q440" s="58"/>
      <c r="S440" s="86"/>
      <c r="W440" s="86"/>
      <c r="Z440" s="60"/>
      <c r="AA440" s="60"/>
      <c r="AB440" s="61"/>
    </row>
    <row r="441" ht="15.75" customHeight="1">
      <c r="K441" s="57"/>
      <c r="Q441" s="58"/>
      <c r="S441" s="86"/>
      <c r="W441" s="86"/>
      <c r="Z441" s="60"/>
      <c r="AA441" s="60"/>
      <c r="AB441" s="61"/>
    </row>
    <row r="442" ht="15.75" customHeight="1">
      <c r="K442" s="57"/>
      <c r="Q442" s="58"/>
      <c r="S442" s="86"/>
      <c r="W442" s="86"/>
      <c r="Z442" s="60"/>
      <c r="AA442" s="60"/>
      <c r="AB442" s="61"/>
    </row>
    <row r="443" ht="15.75" customHeight="1">
      <c r="K443" s="57"/>
      <c r="Q443" s="58"/>
      <c r="S443" s="86"/>
      <c r="W443" s="86"/>
      <c r="Z443" s="60"/>
      <c r="AA443" s="60"/>
      <c r="AB443" s="61"/>
    </row>
    <row r="444" ht="15.75" customHeight="1">
      <c r="K444" s="57"/>
      <c r="Q444" s="58"/>
      <c r="S444" s="86"/>
      <c r="W444" s="86"/>
      <c r="Z444" s="60"/>
      <c r="AA444" s="60"/>
      <c r="AB444" s="61"/>
    </row>
    <row r="445" ht="15.75" customHeight="1">
      <c r="K445" s="57"/>
      <c r="Q445" s="58"/>
      <c r="S445" s="86"/>
      <c r="W445" s="86"/>
      <c r="Z445" s="60"/>
      <c r="AA445" s="60"/>
      <c r="AB445" s="61"/>
    </row>
    <row r="446" ht="15.75" customHeight="1">
      <c r="K446" s="57"/>
      <c r="Q446" s="58"/>
      <c r="S446" s="86"/>
      <c r="W446" s="86"/>
      <c r="Z446" s="60"/>
      <c r="AA446" s="60"/>
      <c r="AB446" s="61"/>
    </row>
    <row r="447" ht="15.75" customHeight="1">
      <c r="K447" s="57"/>
      <c r="Q447" s="58"/>
      <c r="S447" s="86"/>
      <c r="W447" s="86"/>
      <c r="Z447" s="60"/>
      <c r="AA447" s="60"/>
      <c r="AB447" s="61"/>
    </row>
    <row r="448" ht="15.75" customHeight="1">
      <c r="K448" s="57"/>
      <c r="Q448" s="58"/>
      <c r="S448" s="86"/>
      <c r="W448" s="86"/>
      <c r="Z448" s="60"/>
      <c r="AA448" s="60"/>
      <c r="AB448" s="61"/>
    </row>
    <row r="449" ht="15.75" customHeight="1">
      <c r="K449" s="57"/>
      <c r="Q449" s="58"/>
      <c r="S449" s="86"/>
      <c r="W449" s="86"/>
      <c r="Z449" s="60"/>
      <c r="AA449" s="60"/>
      <c r="AB449" s="61"/>
    </row>
    <row r="450" ht="15.75" customHeight="1">
      <c r="K450" s="57"/>
      <c r="Q450" s="58"/>
      <c r="S450" s="86"/>
      <c r="W450" s="86"/>
      <c r="Z450" s="60"/>
      <c r="AA450" s="60"/>
      <c r="AB450" s="61"/>
    </row>
    <row r="451" ht="15.75" customHeight="1">
      <c r="K451" s="57"/>
      <c r="Q451" s="58"/>
      <c r="S451" s="86"/>
      <c r="W451" s="86"/>
      <c r="Z451" s="60"/>
      <c r="AA451" s="60"/>
      <c r="AB451" s="61"/>
    </row>
    <row r="452" ht="15.75" customHeight="1">
      <c r="K452" s="57"/>
      <c r="Q452" s="58"/>
      <c r="S452" s="86"/>
      <c r="W452" s="86"/>
      <c r="Z452" s="60"/>
      <c r="AA452" s="60"/>
      <c r="AB452" s="61"/>
    </row>
    <row r="453" ht="15.75" customHeight="1">
      <c r="K453" s="57"/>
      <c r="Q453" s="58"/>
      <c r="S453" s="86"/>
      <c r="W453" s="86"/>
      <c r="Z453" s="60"/>
      <c r="AA453" s="60"/>
      <c r="AB453" s="61"/>
    </row>
    <row r="454" ht="15.75" customHeight="1">
      <c r="K454" s="57"/>
      <c r="Q454" s="58"/>
      <c r="S454" s="86"/>
      <c r="W454" s="86"/>
      <c r="Z454" s="60"/>
      <c r="AA454" s="60"/>
      <c r="AB454" s="61"/>
    </row>
    <row r="455" ht="15.75" customHeight="1">
      <c r="K455" s="57"/>
      <c r="Q455" s="58"/>
      <c r="S455" s="86"/>
      <c r="W455" s="86"/>
      <c r="Z455" s="60"/>
      <c r="AA455" s="60"/>
      <c r="AB455" s="61"/>
    </row>
    <row r="456" ht="15.75" customHeight="1">
      <c r="K456" s="57"/>
      <c r="Q456" s="58"/>
      <c r="S456" s="86"/>
      <c r="W456" s="86"/>
      <c r="Z456" s="60"/>
      <c r="AA456" s="60"/>
      <c r="AB456" s="61"/>
    </row>
    <row r="457" ht="15.75" customHeight="1">
      <c r="K457" s="57"/>
      <c r="Q457" s="58"/>
      <c r="S457" s="86"/>
      <c r="W457" s="86"/>
      <c r="Z457" s="60"/>
      <c r="AA457" s="60"/>
      <c r="AB457" s="61"/>
    </row>
    <row r="458" ht="15.75" customHeight="1">
      <c r="K458" s="57"/>
      <c r="Q458" s="58"/>
      <c r="S458" s="86"/>
      <c r="W458" s="86"/>
      <c r="Z458" s="60"/>
      <c r="AA458" s="60"/>
      <c r="AB458" s="61"/>
    </row>
    <row r="459" ht="15.75" customHeight="1">
      <c r="K459" s="57"/>
      <c r="Q459" s="58"/>
      <c r="S459" s="86"/>
      <c r="W459" s="86"/>
      <c r="Z459" s="60"/>
      <c r="AA459" s="60"/>
      <c r="AB459" s="61"/>
    </row>
    <row r="460" ht="15.75" customHeight="1">
      <c r="K460" s="57"/>
      <c r="Q460" s="58"/>
      <c r="S460" s="86"/>
      <c r="W460" s="86"/>
      <c r="Z460" s="60"/>
      <c r="AA460" s="60"/>
      <c r="AB460" s="61"/>
    </row>
    <row r="461" ht="15.75" customHeight="1">
      <c r="K461" s="57"/>
      <c r="Q461" s="58"/>
      <c r="S461" s="86"/>
      <c r="W461" s="86"/>
      <c r="Z461" s="60"/>
      <c r="AA461" s="60"/>
      <c r="AB461" s="61"/>
    </row>
    <row r="462" ht="15.75" customHeight="1">
      <c r="K462" s="57"/>
      <c r="Q462" s="58"/>
      <c r="S462" s="86"/>
      <c r="W462" s="86"/>
      <c r="Z462" s="60"/>
      <c r="AA462" s="60"/>
      <c r="AB462" s="61"/>
    </row>
    <row r="463" ht="15.75" customHeight="1">
      <c r="K463" s="57"/>
      <c r="Q463" s="58"/>
      <c r="S463" s="86"/>
      <c r="W463" s="86"/>
      <c r="Z463" s="60"/>
      <c r="AA463" s="60"/>
      <c r="AB463" s="61"/>
    </row>
    <row r="464" ht="15.75" customHeight="1">
      <c r="K464" s="57"/>
      <c r="Q464" s="58"/>
      <c r="S464" s="86"/>
      <c r="W464" s="86"/>
      <c r="Z464" s="60"/>
      <c r="AA464" s="60"/>
      <c r="AB464" s="61"/>
    </row>
    <row r="465" ht="15.75" customHeight="1">
      <c r="K465" s="57"/>
      <c r="Q465" s="58"/>
      <c r="S465" s="86"/>
      <c r="W465" s="86"/>
      <c r="Z465" s="60"/>
      <c r="AA465" s="60"/>
      <c r="AB465" s="61"/>
    </row>
    <row r="466" ht="15.75" customHeight="1">
      <c r="K466" s="57"/>
      <c r="Q466" s="58"/>
      <c r="S466" s="86"/>
      <c r="W466" s="86"/>
      <c r="Z466" s="60"/>
      <c r="AA466" s="60"/>
      <c r="AB466" s="61"/>
    </row>
    <row r="467" ht="15.75" customHeight="1">
      <c r="K467" s="57"/>
      <c r="Q467" s="58"/>
      <c r="S467" s="86"/>
      <c r="W467" s="86"/>
      <c r="Z467" s="60"/>
      <c r="AA467" s="60"/>
      <c r="AB467" s="61"/>
    </row>
    <row r="468" ht="15.75" customHeight="1">
      <c r="K468" s="57"/>
      <c r="Q468" s="58"/>
      <c r="S468" s="86"/>
      <c r="W468" s="86"/>
      <c r="Z468" s="60"/>
      <c r="AA468" s="60"/>
      <c r="AB468" s="61"/>
    </row>
    <row r="469" ht="15.75" customHeight="1">
      <c r="K469" s="57"/>
      <c r="Q469" s="58"/>
      <c r="S469" s="86"/>
      <c r="W469" s="86"/>
      <c r="Z469" s="60"/>
      <c r="AA469" s="60"/>
      <c r="AB469" s="61"/>
    </row>
    <row r="470" ht="15.75" customHeight="1">
      <c r="K470" s="57"/>
      <c r="Q470" s="58"/>
      <c r="S470" s="86"/>
      <c r="W470" s="86"/>
      <c r="Z470" s="60"/>
      <c r="AA470" s="60"/>
      <c r="AB470" s="61"/>
    </row>
    <row r="471" ht="15.75" customHeight="1">
      <c r="K471" s="57"/>
      <c r="Q471" s="58"/>
      <c r="S471" s="86"/>
      <c r="W471" s="86"/>
      <c r="Z471" s="60"/>
      <c r="AA471" s="60"/>
      <c r="AB471" s="61"/>
    </row>
    <row r="472" ht="15.75" customHeight="1">
      <c r="K472" s="57"/>
      <c r="Q472" s="58"/>
      <c r="S472" s="86"/>
      <c r="W472" s="86"/>
      <c r="Z472" s="60"/>
      <c r="AA472" s="60"/>
      <c r="AB472" s="61"/>
    </row>
    <row r="473" ht="15.75" customHeight="1">
      <c r="K473" s="57"/>
      <c r="Q473" s="58"/>
      <c r="S473" s="86"/>
      <c r="W473" s="86"/>
      <c r="Z473" s="60"/>
      <c r="AA473" s="60"/>
      <c r="AB473" s="61"/>
    </row>
    <row r="474" ht="15.75" customHeight="1">
      <c r="K474" s="57"/>
      <c r="Q474" s="58"/>
      <c r="S474" s="86"/>
      <c r="W474" s="86"/>
      <c r="Z474" s="60"/>
      <c r="AA474" s="60"/>
      <c r="AB474" s="61"/>
    </row>
    <row r="475" ht="15.75" customHeight="1">
      <c r="K475" s="57"/>
      <c r="Q475" s="58"/>
      <c r="S475" s="86"/>
      <c r="W475" s="86"/>
      <c r="Z475" s="60"/>
      <c r="AA475" s="60"/>
      <c r="AB475" s="61"/>
    </row>
    <row r="476" ht="15.75" customHeight="1">
      <c r="K476" s="57"/>
      <c r="Q476" s="58"/>
      <c r="S476" s="86"/>
      <c r="W476" s="86"/>
      <c r="Z476" s="60"/>
      <c r="AA476" s="60"/>
      <c r="AB476" s="61"/>
    </row>
    <row r="477" ht="15.75" customHeight="1">
      <c r="K477" s="57"/>
      <c r="Q477" s="58"/>
      <c r="S477" s="86"/>
      <c r="W477" s="86"/>
      <c r="Z477" s="60"/>
      <c r="AA477" s="60"/>
      <c r="AB477" s="61"/>
    </row>
    <row r="478" ht="15.75" customHeight="1">
      <c r="K478" s="57"/>
      <c r="Q478" s="58"/>
      <c r="S478" s="86"/>
      <c r="W478" s="86"/>
      <c r="Z478" s="60"/>
      <c r="AA478" s="60"/>
      <c r="AB478" s="61"/>
    </row>
    <row r="479" ht="15.75" customHeight="1">
      <c r="K479" s="57"/>
      <c r="Q479" s="58"/>
      <c r="S479" s="86"/>
      <c r="W479" s="86"/>
      <c r="Z479" s="60"/>
      <c r="AA479" s="60"/>
      <c r="AB479" s="61"/>
    </row>
    <row r="480" ht="15.75" customHeight="1">
      <c r="K480" s="57"/>
      <c r="Q480" s="58"/>
      <c r="S480" s="86"/>
      <c r="W480" s="86"/>
      <c r="Z480" s="60"/>
      <c r="AA480" s="60"/>
      <c r="AB480" s="61"/>
    </row>
    <row r="481" ht="15.75" customHeight="1">
      <c r="K481" s="57"/>
      <c r="Q481" s="58"/>
      <c r="S481" s="86"/>
      <c r="W481" s="86"/>
      <c r="Z481" s="60"/>
      <c r="AA481" s="60"/>
      <c r="AB481" s="61"/>
    </row>
    <row r="482" ht="15.75" customHeight="1">
      <c r="K482" s="57"/>
      <c r="Q482" s="58"/>
      <c r="S482" s="86"/>
      <c r="W482" s="86"/>
      <c r="Z482" s="60"/>
      <c r="AA482" s="60"/>
      <c r="AB482" s="61"/>
    </row>
    <row r="483" ht="15.75" customHeight="1">
      <c r="K483" s="57"/>
      <c r="Q483" s="58"/>
      <c r="S483" s="86"/>
      <c r="W483" s="86"/>
      <c r="Z483" s="60"/>
      <c r="AA483" s="60"/>
      <c r="AB483" s="61"/>
    </row>
    <row r="484" ht="15.75" customHeight="1">
      <c r="K484" s="57"/>
      <c r="Q484" s="58"/>
      <c r="S484" s="86"/>
      <c r="W484" s="86"/>
      <c r="Z484" s="60"/>
      <c r="AA484" s="60"/>
      <c r="AB484" s="61"/>
    </row>
    <row r="485" ht="15.75" customHeight="1">
      <c r="K485" s="57"/>
      <c r="Q485" s="58"/>
      <c r="S485" s="86"/>
      <c r="W485" s="86"/>
      <c r="Z485" s="60"/>
      <c r="AA485" s="60"/>
      <c r="AB485" s="61"/>
    </row>
    <row r="486" ht="15.75" customHeight="1">
      <c r="K486" s="57"/>
      <c r="Q486" s="58"/>
      <c r="S486" s="86"/>
      <c r="W486" s="86"/>
      <c r="Z486" s="60"/>
      <c r="AA486" s="60"/>
      <c r="AB486" s="61"/>
    </row>
    <row r="487" ht="15.75" customHeight="1">
      <c r="K487" s="57"/>
      <c r="Q487" s="58"/>
      <c r="S487" s="86"/>
      <c r="W487" s="86"/>
      <c r="Z487" s="60"/>
      <c r="AA487" s="60"/>
      <c r="AB487" s="61"/>
    </row>
    <row r="488" ht="15.75" customHeight="1">
      <c r="K488" s="57"/>
      <c r="Q488" s="58"/>
      <c r="S488" s="86"/>
      <c r="W488" s="86"/>
      <c r="Z488" s="60"/>
      <c r="AA488" s="60"/>
      <c r="AB488" s="61"/>
    </row>
    <row r="489" ht="15.75" customHeight="1">
      <c r="K489" s="57"/>
      <c r="Q489" s="58"/>
      <c r="S489" s="86"/>
      <c r="W489" s="86"/>
      <c r="Z489" s="60"/>
      <c r="AA489" s="60"/>
      <c r="AB489" s="61"/>
    </row>
    <row r="490" ht="15.75" customHeight="1">
      <c r="K490" s="57"/>
      <c r="Q490" s="58"/>
      <c r="S490" s="86"/>
      <c r="W490" s="86"/>
      <c r="Z490" s="60"/>
      <c r="AA490" s="60"/>
      <c r="AB490" s="61"/>
    </row>
    <row r="491" ht="15.75" customHeight="1">
      <c r="K491" s="57"/>
      <c r="Q491" s="58"/>
      <c r="S491" s="86"/>
      <c r="W491" s="86"/>
      <c r="Z491" s="60"/>
      <c r="AA491" s="60"/>
      <c r="AB491" s="61"/>
    </row>
    <row r="492" ht="15.75" customHeight="1">
      <c r="K492" s="57"/>
      <c r="Q492" s="58"/>
      <c r="S492" s="86"/>
      <c r="W492" s="86"/>
      <c r="Z492" s="60"/>
      <c r="AA492" s="60"/>
      <c r="AB492" s="61"/>
    </row>
    <row r="493" ht="15.75" customHeight="1">
      <c r="K493" s="57"/>
      <c r="Q493" s="58"/>
      <c r="S493" s="86"/>
      <c r="W493" s="86"/>
      <c r="Z493" s="60"/>
      <c r="AA493" s="60"/>
      <c r="AB493" s="61"/>
    </row>
    <row r="494" ht="15.75" customHeight="1">
      <c r="K494" s="57"/>
      <c r="Q494" s="58"/>
      <c r="S494" s="86"/>
      <c r="W494" s="86"/>
      <c r="Z494" s="60"/>
      <c r="AA494" s="60"/>
      <c r="AB494" s="61"/>
    </row>
    <row r="495" ht="15.75" customHeight="1">
      <c r="K495" s="57"/>
      <c r="Q495" s="58"/>
      <c r="S495" s="86"/>
      <c r="W495" s="86"/>
      <c r="Z495" s="60"/>
      <c r="AA495" s="60"/>
      <c r="AB495" s="61"/>
    </row>
    <row r="496" ht="15.75" customHeight="1">
      <c r="K496" s="57"/>
      <c r="Q496" s="58"/>
      <c r="S496" s="86"/>
      <c r="W496" s="86"/>
      <c r="Z496" s="60"/>
      <c r="AA496" s="60"/>
      <c r="AB496" s="61"/>
    </row>
    <row r="497" ht="15.75" customHeight="1">
      <c r="K497" s="57"/>
      <c r="Q497" s="58"/>
      <c r="S497" s="86"/>
      <c r="W497" s="86"/>
      <c r="Z497" s="60"/>
      <c r="AA497" s="60"/>
      <c r="AB497" s="61"/>
    </row>
    <row r="498" ht="15.75" customHeight="1">
      <c r="K498" s="57"/>
      <c r="Q498" s="58"/>
      <c r="S498" s="86"/>
      <c r="W498" s="86"/>
      <c r="Z498" s="60"/>
      <c r="AA498" s="60"/>
      <c r="AB498" s="61"/>
    </row>
    <row r="499" ht="15.75" customHeight="1">
      <c r="K499" s="57"/>
      <c r="Q499" s="58"/>
      <c r="S499" s="86"/>
      <c r="W499" s="86"/>
      <c r="Z499" s="60"/>
      <c r="AA499" s="60"/>
      <c r="AB499" s="61"/>
    </row>
    <row r="500" ht="15.75" customHeight="1">
      <c r="K500" s="57"/>
      <c r="Q500" s="58"/>
      <c r="S500" s="86"/>
      <c r="W500" s="86"/>
      <c r="Z500" s="60"/>
      <c r="AA500" s="60"/>
      <c r="AB500" s="61"/>
    </row>
    <row r="501" ht="15.75" customHeight="1">
      <c r="K501" s="57"/>
      <c r="Q501" s="58"/>
      <c r="S501" s="86"/>
      <c r="W501" s="86"/>
      <c r="Z501" s="60"/>
      <c r="AA501" s="60"/>
      <c r="AB501" s="61"/>
    </row>
    <row r="502" ht="15.75" customHeight="1">
      <c r="K502" s="57"/>
      <c r="Q502" s="58"/>
      <c r="S502" s="86"/>
      <c r="W502" s="86"/>
      <c r="Z502" s="60"/>
      <c r="AA502" s="60"/>
      <c r="AB502" s="61"/>
    </row>
    <row r="503" ht="15.75" customHeight="1">
      <c r="K503" s="57"/>
      <c r="Q503" s="58"/>
      <c r="S503" s="86"/>
      <c r="W503" s="86"/>
      <c r="Z503" s="60"/>
      <c r="AA503" s="60"/>
      <c r="AB503" s="61"/>
    </row>
    <row r="504" ht="15.75" customHeight="1">
      <c r="K504" s="57"/>
      <c r="Q504" s="58"/>
      <c r="S504" s="86"/>
      <c r="W504" s="86"/>
      <c r="Z504" s="60"/>
      <c r="AA504" s="60"/>
      <c r="AB504" s="61"/>
    </row>
    <row r="505" ht="15.75" customHeight="1">
      <c r="K505" s="57"/>
      <c r="Q505" s="58"/>
      <c r="S505" s="86"/>
      <c r="W505" s="86"/>
      <c r="Z505" s="60"/>
      <c r="AA505" s="60"/>
      <c r="AB505" s="61"/>
    </row>
    <row r="506" ht="15.75" customHeight="1">
      <c r="K506" s="57"/>
      <c r="Q506" s="58"/>
      <c r="S506" s="86"/>
      <c r="W506" s="86"/>
      <c r="Z506" s="60"/>
      <c r="AA506" s="60"/>
      <c r="AB506" s="61"/>
    </row>
    <row r="507" ht="15.75" customHeight="1">
      <c r="K507" s="57"/>
      <c r="Q507" s="58"/>
      <c r="S507" s="86"/>
      <c r="W507" s="86"/>
      <c r="Z507" s="60"/>
      <c r="AA507" s="60"/>
      <c r="AB507" s="61"/>
    </row>
    <row r="508" ht="15.75" customHeight="1">
      <c r="K508" s="57"/>
      <c r="Q508" s="58"/>
      <c r="S508" s="86"/>
      <c r="W508" s="86"/>
      <c r="Z508" s="60"/>
      <c r="AA508" s="60"/>
      <c r="AB508" s="61"/>
    </row>
    <row r="509" ht="15.75" customHeight="1">
      <c r="K509" s="57"/>
      <c r="Q509" s="58"/>
      <c r="S509" s="86"/>
      <c r="W509" s="86"/>
      <c r="Z509" s="60"/>
      <c r="AA509" s="60"/>
      <c r="AB509" s="61"/>
    </row>
    <row r="510" ht="15.75" customHeight="1">
      <c r="K510" s="57"/>
      <c r="Q510" s="58"/>
      <c r="S510" s="86"/>
      <c r="W510" s="86"/>
      <c r="Z510" s="60"/>
      <c r="AA510" s="60"/>
      <c r="AB510" s="61"/>
    </row>
    <row r="511" ht="15.75" customHeight="1">
      <c r="K511" s="57"/>
      <c r="Q511" s="58"/>
      <c r="S511" s="86"/>
      <c r="W511" s="86"/>
      <c r="Z511" s="60"/>
      <c r="AA511" s="60"/>
      <c r="AB511" s="61"/>
    </row>
    <row r="512" ht="15.75" customHeight="1">
      <c r="K512" s="57"/>
      <c r="Q512" s="58"/>
      <c r="S512" s="86"/>
      <c r="W512" s="86"/>
      <c r="Z512" s="60"/>
      <c r="AA512" s="60"/>
      <c r="AB512" s="61"/>
    </row>
    <row r="513" ht="15.75" customHeight="1">
      <c r="K513" s="57"/>
      <c r="Q513" s="58"/>
      <c r="S513" s="86"/>
      <c r="W513" s="86"/>
      <c r="Z513" s="60"/>
      <c r="AA513" s="60"/>
      <c r="AB513" s="61"/>
    </row>
    <row r="514" ht="15.75" customHeight="1">
      <c r="K514" s="57"/>
      <c r="Q514" s="58"/>
      <c r="S514" s="86"/>
      <c r="W514" s="86"/>
      <c r="Z514" s="60"/>
      <c r="AA514" s="60"/>
      <c r="AB514" s="61"/>
    </row>
    <row r="515" ht="15.75" customHeight="1">
      <c r="K515" s="57"/>
      <c r="Q515" s="58"/>
      <c r="S515" s="86"/>
      <c r="W515" s="86"/>
      <c r="Z515" s="60"/>
      <c r="AA515" s="60"/>
      <c r="AB515" s="61"/>
    </row>
    <row r="516" ht="15.75" customHeight="1">
      <c r="K516" s="57"/>
      <c r="Q516" s="58"/>
      <c r="S516" s="86"/>
      <c r="W516" s="86"/>
      <c r="Z516" s="60"/>
      <c r="AA516" s="60"/>
      <c r="AB516" s="61"/>
    </row>
    <row r="517" ht="15.75" customHeight="1">
      <c r="K517" s="57"/>
      <c r="Q517" s="58"/>
      <c r="S517" s="86"/>
      <c r="W517" s="86"/>
      <c r="Z517" s="60"/>
      <c r="AA517" s="60"/>
      <c r="AB517" s="61"/>
    </row>
    <row r="518" ht="15.75" customHeight="1">
      <c r="K518" s="57"/>
      <c r="Q518" s="58"/>
      <c r="S518" s="86"/>
      <c r="W518" s="86"/>
      <c r="Z518" s="60"/>
      <c r="AA518" s="60"/>
      <c r="AB518" s="61"/>
    </row>
    <row r="519" ht="15.75" customHeight="1">
      <c r="K519" s="57"/>
      <c r="Q519" s="58"/>
      <c r="S519" s="86"/>
      <c r="W519" s="86"/>
      <c r="Z519" s="60"/>
      <c r="AA519" s="60"/>
      <c r="AB519" s="61"/>
    </row>
    <row r="520" ht="15.75" customHeight="1">
      <c r="K520" s="57"/>
      <c r="Q520" s="58"/>
      <c r="S520" s="86"/>
      <c r="W520" s="86"/>
      <c r="Z520" s="60"/>
      <c r="AA520" s="60"/>
      <c r="AB520" s="61"/>
    </row>
    <row r="521" ht="15.75" customHeight="1">
      <c r="K521" s="57"/>
      <c r="Q521" s="58"/>
      <c r="S521" s="86"/>
      <c r="W521" s="86"/>
      <c r="Z521" s="60"/>
      <c r="AA521" s="60"/>
      <c r="AB521" s="61"/>
    </row>
    <row r="522" ht="15.75" customHeight="1">
      <c r="K522" s="57"/>
      <c r="Q522" s="58"/>
      <c r="S522" s="86"/>
      <c r="W522" s="86"/>
      <c r="Z522" s="60"/>
      <c r="AA522" s="60"/>
      <c r="AB522" s="61"/>
    </row>
    <row r="523" ht="15.75" customHeight="1">
      <c r="K523" s="57"/>
      <c r="Q523" s="58"/>
      <c r="S523" s="86"/>
      <c r="W523" s="86"/>
      <c r="Z523" s="60"/>
      <c r="AA523" s="60"/>
      <c r="AB523" s="61"/>
    </row>
    <row r="524" ht="15.75" customHeight="1">
      <c r="K524" s="57"/>
      <c r="Q524" s="58"/>
      <c r="S524" s="86"/>
      <c r="W524" s="86"/>
      <c r="Z524" s="60"/>
      <c r="AA524" s="60"/>
      <c r="AB524" s="61"/>
    </row>
    <row r="525" ht="15.75" customHeight="1">
      <c r="K525" s="57"/>
      <c r="Q525" s="58"/>
      <c r="S525" s="86"/>
      <c r="W525" s="86"/>
      <c r="Z525" s="60"/>
      <c r="AA525" s="60"/>
      <c r="AB525" s="61"/>
    </row>
    <row r="526" ht="15.75" customHeight="1">
      <c r="K526" s="57"/>
      <c r="Q526" s="58"/>
      <c r="S526" s="86"/>
      <c r="W526" s="86"/>
      <c r="Z526" s="60"/>
      <c r="AA526" s="60"/>
      <c r="AB526" s="61"/>
    </row>
    <row r="527" ht="15.75" customHeight="1">
      <c r="K527" s="57"/>
      <c r="Q527" s="58"/>
      <c r="S527" s="86"/>
      <c r="W527" s="86"/>
      <c r="Z527" s="60"/>
      <c r="AA527" s="60"/>
      <c r="AB527" s="61"/>
    </row>
    <row r="528" ht="15.75" customHeight="1">
      <c r="K528" s="57"/>
      <c r="Q528" s="58"/>
      <c r="S528" s="86"/>
      <c r="W528" s="86"/>
      <c r="Z528" s="60"/>
      <c r="AA528" s="60"/>
      <c r="AB528" s="61"/>
    </row>
    <row r="529" ht="15.75" customHeight="1">
      <c r="K529" s="57"/>
      <c r="Q529" s="58"/>
      <c r="S529" s="86"/>
      <c r="W529" s="86"/>
      <c r="Z529" s="60"/>
      <c r="AA529" s="60"/>
      <c r="AB529" s="61"/>
    </row>
    <row r="530" ht="15.75" customHeight="1">
      <c r="K530" s="57"/>
      <c r="Q530" s="58"/>
      <c r="S530" s="86"/>
      <c r="W530" s="86"/>
      <c r="Z530" s="60"/>
      <c r="AA530" s="60"/>
      <c r="AB530" s="61"/>
    </row>
    <row r="531" ht="15.75" customHeight="1">
      <c r="K531" s="57"/>
      <c r="Q531" s="58"/>
      <c r="S531" s="86"/>
      <c r="W531" s="86"/>
      <c r="Z531" s="60"/>
      <c r="AA531" s="60"/>
      <c r="AB531" s="61"/>
    </row>
    <row r="532" ht="15.75" customHeight="1">
      <c r="K532" s="57"/>
      <c r="Q532" s="58"/>
      <c r="S532" s="86"/>
      <c r="W532" s="86"/>
      <c r="Z532" s="60"/>
      <c r="AA532" s="60"/>
      <c r="AB532" s="61"/>
    </row>
    <row r="533" ht="15.75" customHeight="1">
      <c r="K533" s="57"/>
      <c r="Q533" s="58"/>
      <c r="S533" s="86"/>
      <c r="W533" s="86"/>
      <c r="Z533" s="60"/>
      <c r="AA533" s="60"/>
      <c r="AB533" s="61"/>
    </row>
    <row r="534" ht="15.75" customHeight="1">
      <c r="K534" s="57"/>
      <c r="Q534" s="58"/>
      <c r="S534" s="86"/>
      <c r="W534" s="86"/>
      <c r="Z534" s="60"/>
      <c r="AA534" s="60"/>
      <c r="AB534" s="61"/>
    </row>
    <row r="535" ht="15.75" customHeight="1">
      <c r="K535" s="57"/>
      <c r="Q535" s="58"/>
      <c r="S535" s="86"/>
      <c r="W535" s="86"/>
      <c r="Z535" s="60"/>
      <c r="AA535" s="60"/>
      <c r="AB535" s="61"/>
    </row>
    <row r="536" ht="15.75" customHeight="1">
      <c r="K536" s="57"/>
      <c r="Q536" s="58"/>
      <c r="S536" s="86"/>
      <c r="W536" s="86"/>
      <c r="Z536" s="60"/>
      <c r="AA536" s="60"/>
      <c r="AB536" s="61"/>
    </row>
    <row r="537" ht="15.75" customHeight="1">
      <c r="K537" s="57"/>
      <c r="Q537" s="58"/>
      <c r="S537" s="86"/>
      <c r="W537" s="86"/>
      <c r="Z537" s="60"/>
      <c r="AA537" s="60"/>
      <c r="AB537" s="61"/>
    </row>
    <row r="538" ht="15.75" customHeight="1">
      <c r="K538" s="57"/>
      <c r="Q538" s="58"/>
      <c r="S538" s="86"/>
      <c r="W538" s="86"/>
      <c r="Z538" s="60"/>
      <c r="AA538" s="60"/>
      <c r="AB538" s="61"/>
    </row>
    <row r="539" ht="15.75" customHeight="1">
      <c r="K539" s="57"/>
      <c r="Q539" s="58"/>
      <c r="S539" s="86"/>
      <c r="W539" s="86"/>
      <c r="Z539" s="60"/>
      <c r="AA539" s="60"/>
      <c r="AB539" s="61"/>
    </row>
    <row r="540" ht="15.75" customHeight="1">
      <c r="K540" s="57"/>
      <c r="Q540" s="58"/>
      <c r="S540" s="86"/>
      <c r="W540" s="86"/>
      <c r="Z540" s="60"/>
      <c r="AA540" s="60"/>
      <c r="AB540" s="61"/>
    </row>
    <row r="541" ht="15.75" customHeight="1">
      <c r="K541" s="57"/>
      <c r="Q541" s="58"/>
      <c r="S541" s="86"/>
      <c r="W541" s="86"/>
      <c r="Z541" s="60"/>
      <c r="AA541" s="60"/>
      <c r="AB541" s="61"/>
    </row>
    <row r="542" ht="15.75" customHeight="1">
      <c r="K542" s="57"/>
      <c r="Q542" s="58"/>
      <c r="S542" s="86"/>
      <c r="W542" s="86"/>
      <c r="Z542" s="60"/>
      <c r="AA542" s="60"/>
      <c r="AB542" s="61"/>
    </row>
    <row r="543" ht="15.75" customHeight="1">
      <c r="K543" s="57"/>
      <c r="Q543" s="58"/>
      <c r="S543" s="86"/>
      <c r="W543" s="86"/>
      <c r="Z543" s="60"/>
      <c r="AA543" s="60"/>
      <c r="AB543" s="61"/>
    </row>
    <row r="544" ht="15.75" customHeight="1">
      <c r="K544" s="57"/>
      <c r="Q544" s="58"/>
      <c r="S544" s="86"/>
      <c r="W544" s="86"/>
      <c r="Z544" s="60"/>
      <c r="AA544" s="60"/>
      <c r="AB544" s="61"/>
    </row>
    <row r="545" ht="15.75" customHeight="1">
      <c r="K545" s="57"/>
      <c r="Q545" s="58"/>
      <c r="S545" s="86"/>
      <c r="W545" s="86"/>
      <c r="Z545" s="60"/>
      <c r="AA545" s="60"/>
      <c r="AB545" s="61"/>
    </row>
    <row r="546" ht="15.75" customHeight="1">
      <c r="K546" s="57"/>
      <c r="Q546" s="58"/>
      <c r="S546" s="86"/>
      <c r="W546" s="86"/>
      <c r="Z546" s="60"/>
      <c r="AA546" s="60"/>
      <c r="AB546" s="61"/>
    </row>
    <row r="547" ht="15.75" customHeight="1">
      <c r="K547" s="57"/>
      <c r="Q547" s="58"/>
      <c r="S547" s="86"/>
      <c r="W547" s="86"/>
      <c r="Z547" s="60"/>
      <c r="AA547" s="60"/>
      <c r="AB547" s="61"/>
    </row>
    <row r="548" ht="15.75" customHeight="1">
      <c r="K548" s="57"/>
      <c r="Q548" s="58"/>
      <c r="S548" s="86"/>
      <c r="W548" s="86"/>
      <c r="Z548" s="60"/>
      <c r="AA548" s="60"/>
      <c r="AB548" s="61"/>
    </row>
    <row r="549" ht="15.75" customHeight="1">
      <c r="K549" s="57"/>
      <c r="Q549" s="58"/>
      <c r="S549" s="86"/>
      <c r="W549" s="86"/>
      <c r="Z549" s="60"/>
      <c r="AA549" s="60"/>
      <c r="AB549" s="61"/>
    </row>
    <row r="550" ht="15.75" customHeight="1">
      <c r="K550" s="57"/>
      <c r="Q550" s="58"/>
      <c r="S550" s="86"/>
      <c r="W550" s="86"/>
      <c r="Z550" s="60"/>
      <c r="AA550" s="60"/>
      <c r="AB550" s="61"/>
    </row>
    <row r="551" ht="15.75" customHeight="1">
      <c r="K551" s="57"/>
      <c r="Q551" s="58"/>
      <c r="S551" s="86"/>
      <c r="W551" s="86"/>
      <c r="Z551" s="60"/>
      <c r="AA551" s="60"/>
      <c r="AB551" s="61"/>
    </row>
    <row r="552" ht="15.75" customHeight="1">
      <c r="K552" s="57"/>
      <c r="Q552" s="58"/>
      <c r="S552" s="86"/>
      <c r="W552" s="86"/>
      <c r="Z552" s="60"/>
      <c r="AA552" s="60"/>
      <c r="AB552" s="61"/>
    </row>
    <row r="553" ht="15.75" customHeight="1">
      <c r="K553" s="57"/>
      <c r="Q553" s="58"/>
      <c r="S553" s="86"/>
      <c r="W553" s="86"/>
      <c r="Z553" s="60"/>
      <c r="AA553" s="60"/>
      <c r="AB553" s="61"/>
    </row>
    <row r="554" ht="15.75" customHeight="1">
      <c r="K554" s="57"/>
      <c r="Q554" s="58"/>
      <c r="S554" s="86"/>
      <c r="W554" s="86"/>
      <c r="Z554" s="60"/>
      <c r="AA554" s="60"/>
      <c r="AB554" s="61"/>
    </row>
    <row r="555" ht="15.75" customHeight="1">
      <c r="K555" s="57"/>
      <c r="Q555" s="58"/>
      <c r="S555" s="86"/>
      <c r="W555" s="86"/>
      <c r="Z555" s="60"/>
      <c r="AA555" s="60"/>
      <c r="AB555" s="61"/>
    </row>
    <row r="556" ht="15.75" customHeight="1">
      <c r="K556" s="57"/>
      <c r="Q556" s="58"/>
      <c r="S556" s="86"/>
      <c r="W556" s="86"/>
      <c r="Z556" s="60"/>
      <c r="AA556" s="60"/>
      <c r="AB556" s="61"/>
    </row>
    <row r="557" ht="15.75" customHeight="1">
      <c r="K557" s="57"/>
      <c r="Q557" s="58"/>
      <c r="S557" s="86"/>
      <c r="W557" s="86"/>
      <c r="Z557" s="60"/>
      <c r="AA557" s="60"/>
      <c r="AB557" s="61"/>
    </row>
    <row r="558" ht="15.75" customHeight="1">
      <c r="K558" s="57"/>
      <c r="Q558" s="58"/>
      <c r="S558" s="86"/>
      <c r="W558" s="86"/>
      <c r="Z558" s="60"/>
      <c r="AA558" s="60"/>
      <c r="AB558" s="61"/>
    </row>
    <row r="559" ht="15.75" customHeight="1">
      <c r="K559" s="57"/>
      <c r="Q559" s="58"/>
      <c r="S559" s="86"/>
      <c r="W559" s="86"/>
      <c r="Z559" s="60"/>
      <c r="AA559" s="60"/>
      <c r="AB559" s="61"/>
    </row>
    <row r="560" ht="15.75" customHeight="1">
      <c r="K560" s="57"/>
      <c r="Q560" s="58"/>
      <c r="S560" s="86"/>
      <c r="W560" s="86"/>
      <c r="Z560" s="60"/>
      <c r="AA560" s="60"/>
      <c r="AB560" s="61"/>
    </row>
    <row r="561" ht="15.75" customHeight="1">
      <c r="K561" s="57"/>
      <c r="Q561" s="58"/>
      <c r="S561" s="86"/>
      <c r="W561" s="86"/>
      <c r="Z561" s="60"/>
      <c r="AA561" s="60"/>
      <c r="AB561" s="61"/>
    </row>
    <row r="562" ht="15.75" customHeight="1">
      <c r="K562" s="57"/>
      <c r="Q562" s="58"/>
      <c r="S562" s="86"/>
      <c r="W562" s="86"/>
      <c r="Z562" s="60"/>
      <c r="AA562" s="60"/>
      <c r="AB562" s="61"/>
    </row>
    <row r="563" ht="15.75" customHeight="1">
      <c r="K563" s="57"/>
      <c r="Q563" s="58"/>
      <c r="S563" s="86"/>
      <c r="W563" s="86"/>
      <c r="Z563" s="60"/>
      <c r="AA563" s="60"/>
      <c r="AB563" s="61"/>
    </row>
    <row r="564" ht="15.75" customHeight="1">
      <c r="K564" s="57"/>
      <c r="Q564" s="58"/>
      <c r="S564" s="86"/>
      <c r="W564" s="86"/>
      <c r="Z564" s="60"/>
      <c r="AA564" s="60"/>
      <c r="AB564" s="61"/>
    </row>
    <row r="565" ht="15.75" customHeight="1">
      <c r="K565" s="57"/>
      <c r="Q565" s="58"/>
      <c r="S565" s="86"/>
      <c r="W565" s="86"/>
      <c r="Z565" s="60"/>
      <c r="AA565" s="60"/>
      <c r="AB565" s="61"/>
    </row>
    <row r="566" ht="15.75" customHeight="1">
      <c r="K566" s="57"/>
      <c r="Q566" s="58"/>
      <c r="S566" s="86"/>
      <c r="W566" s="86"/>
      <c r="Z566" s="60"/>
      <c r="AA566" s="60"/>
      <c r="AB566" s="61"/>
    </row>
    <row r="567" ht="15.75" customHeight="1">
      <c r="K567" s="57"/>
      <c r="Q567" s="58"/>
      <c r="S567" s="86"/>
      <c r="W567" s="86"/>
      <c r="Z567" s="60"/>
      <c r="AA567" s="60"/>
      <c r="AB567" s="61"/>
    </row>
    <row r="568" ht="15.75" customHeight="1">
      <c r="K568" s="57"/>
      <c r="Q568" s="58"/>
      <c r="S568" s="86"/>
      <c r="W568" s="86"/>
      <c r="Z568" s="60"/>
      <c r="AA568" s="60"/>
      <c r="AB568" s="61"/>
    </row>
    <row r="569" ht="15.75" customHeight="1">
      <c r="K569" s="57"/>
      <c r="Q569" s="58"/>
      <c r="S569" s="86"/>
      <c r="W569" s="86"/>
      <c r="Z569" s="60"/>
      <c r="AA569" s="60"/>
      <c r="AB569" s="61"/>
    </row>
    <row r="570" ht="15.75" customHeight="1">
      <c r="K570" s="57"/>
      <c r="Q570" s="58"/>
      <c r="S570" s="86"/>
      <c r="W570" s="86"/>
      <c r="Z570" s="60"/>
      <c r="AA570" s="60"/>
      <c r="AB570" s="61"/>
    </row>
    <row r="571" ht="15.75" customHeight="1">
      <c r="K571" s="57"/>
      <c r="Q571" s="58"/>
      <c r="S571" s="86"/>
      <c r="W571" s="86"/>
      <c r="Z571" s="60"/>
      <c r="AA571" s="60"/>
      <c r="AB571" s="61"/>
    </row>
    <row r="572" ht="15.75" customHeight="1">
      <c r="K572" s="57"/>
      <c r="Q572" s="58"/>
      <c r="S572" s="86"/>
      <c r="W572" s="86"/>
      <c r="Z572" s="60"/>
      <c r="AA572" s="60"/>
      <c r="AB572" s="61"/>
    </row>
    <row r="573" ht="15.75" customHeight="1">
      <c r="K573" s="57"/>
      <c r="Q573" s="58"/>
      <c r="S573" s="86"/>
      <c r="W573" s="86"/>
      <c r="Z573" s="60"/>
      <c r="AA573" s="60"/>
      <c r="AB573" s="61"/>
    </row>
    <row r="574" ht="15.75" customHeight="1">
      <c r="K574" s="57"/>
      <c r="Q574" s="58"/>
      <c r="S574" s="86"/>
      <c r="W574" s="86"/>
      <c r="Z574" s="60"/>
      <c r="AA574" s="60"/>
      <c r="AB574" s="61"/>
    </row>
    <row r="575" ht="15.75" customHeight="1">
      <c r="K575" s="57"/>
      <c r="Q575" s="58"/>
      <c r="S575" s="86"/>
      <c r="W575" s="86"/>
      <c r="Z575" s="60"/>
      <c r="AA575" s="60"/>
      <c r="AB575" s="61"/>
    </row>
    <row r="576" ht="15.75" customHeight="1">
      <c r="K576" s="57"/>
      <c r="Q576" s="58"/>
      <c r="S576" s="86"/>
      <c r="W576" s="86"/>
      <c r="Z576" s="60"/>
      <c r="AA576" s="60"/>
      <c r="AB576" s="61"/>
    </row>
    <row r="577" ht="15.75" customHeight="1">
      <c r="K577" s="57"/>
      <c r="Q577" s="58"/>
      <c r="S577" s="86"/>
      <c r="W577" s="86"/>
      <c r="Z577" s="60"/>
      <c r="AA577" s="60"/>
      <c r="AB577" s="61"/>
    </row>
    <row r="578" ht="15.75" customHeight="1">
      <c r="K578" s="57"/>
      <c r="Q578" s="58"/>
      <c r="S578" s="86"/>
      <c r="W578" s="86"/>
      <c r="Z578" s="60"/>
      <c r="AA578" s="60"/>
      <c r="AB578" s="61"/>
    </row>
    <row r="579" ht="15.75" customHeight="1">
      <c r="K579" s="57"/>
      <c r="Q579" s="58"/>
      <c r="S579" s="86"/>
      <c r="W579" s="86"/>
      <c r="Z579" s="60"/>
      <c r="AA579" s="60"/>
      <c r="AB579" s="61"/>
    </row>
    <row r="580" ht="15.75" customHeight="1">
      <c r="K580" s="57"/>
      <c r="Q580" s="58"/>
      <c r="S580" s="86"/>
      <c r="W580" s="86"/>
      <c r="Z580" s="60"/>
      <c r="AA580" s="60"/>
      <c r="AB580" s="61"/>
    </row>
    <row r="581" ht="15.75" customHeight="1">
      <c r="K581" s="57"/>
      <c r="Q581" s="58"/>
      <c r="S581" s="86"/>
      <c r="W581" s="86"/>
      <c r="Z581" s="60"/>
      <c r="AA581" s="60"/>
      <c r="AB581" s="61"/>
    </row>
    <row r="582" ht="15.75" customHeight="1">
      <c r="K582" s="57"/>
      <c r="Q582" s="58"/>
      <c r="S582" s="86"/>
      <c r="W582" s="86"/>
      <c r="Z582" s="60"/>
      <c r="AA582" s="60"/>
      <c r="AB582" s="61"/>
    </row>
    <row r="583" ht="15.75" customHeight="1">
      <c r="K583" s="57"/>
      <c r="Q583" s="58"/>
      <c r="S583" s="86"/>
      <c r="W583" s="86"/>
      <c r="Z583" s="60"/>
      <c r="AA583" s="60"/>
      <c r="AB583" s="61"/>
    </row>
    <row r="584" ht="15.75" customHeight="1">
      <c r="K584" s="57"/>
      <c r="Q584" s="58"/>
      <c r="S584" s="86"/>
      <c r="W584" s="86"/>
      <c r="Z584" s="60"/>
      <c r="AA584" s="60"/>
      <c r="AB584" s="61"/>
    </row>
    <row r="585" ht="15.75" customHeight="1">
      <c r="K585" s="57"/>
      <c r="Q585" s="58"/>
      <c r="S585" s="86"/>
      <c r="W585" s="86"/>
      <c r="Z585" s="60"/>
      <c r="AA585" s="60"/>
      <c r="AB585" s="61"/>
    </row>
    <row r="586" ht="15.75" customHeight="1">
      <c r="K586" s="57"/>
      <c r="Q586" s="58"/>
      <c r="S586" s="86"/>
      <c r="W586" s="86"/>
      <c r="Z586" s="60"/>
      <c r="AA586" s="60"/>
      <c r="AB586" s="61"/>
    </row>
    <row r="587" ht="15.75" customHeight="1">
      <c r="K587" s="57"/>
      <c r="Q587" s="58"/>
      <c r="S587" s="86"/>
      <c r="W587" s="86"/>
      <c r="Z587" s="60"/>
      <c r="AA587" s="60"/>
      <c r="AB587" s="61"/>
    </row>
    <row r="588" ht="15.75" customHeight="1">
      <c r="K588" s="57"/>
      <c r="Q588" s="58"/>
      <c r="S588" s="86"/>
      <c r="W588" s="86"/>
      <c r="Z588" s="60"/>
      <c r="AA588" s="60"/>
      <c r="AB588" s="61"/>
    </row>
    <row r="589" ht="15.75" customHeight="1">
      <c r="K589" s="57"/>
      <c r="Q589" s="58"/>
      <c r="S589" s="86"/>
      <c r="W589" s="86"/>
      <c r="Z589" s="60"/>
      <c r="AA589" s="60"/>
      <c r="AB589" s="61"/>
    </row>
    <row r="590" ht="15.75" customHeight="1">
      <c r="K590" s="57"/>
      <c r="Q590" s="58"/>
      <c r="S590" s="86"/>
      <c r="W590" s="86"/>
      <c r="Z590" s="60"/>
      <c r="AA590" s="60"/>
      <c r="AB590" s="61"/>
    </row>
    <row r="591" ht="15.75" customHeight="1">
      <c r="K591" s="57"/>
      <c r="Q591" s="58"/>
      <c r="S591" s="86"/>
      <c r="W591" s="86"/>
      <c r="Z591" s="60"/>
      <c r="AA591" s="60"/>
      <c r="AB591" s="61"/>
    </row>
    <row r="592" ht="15.75" customHeight="1">
      <c r="K592" s="57"/>
      <c r="Q592" s="58"/>
      <c r="S592" s="86"/>
      <c r="W592" s="86"/>
      <c r="Z592" s="60"/>
      <c r="AA592" s="60"/>
      <c r="AB592" s="61"/>
    </row>
    <row r="593" ht="15.75" customHeight="1">
      <c r="K593" s="57"/>
      <c r="Q593" s="58"/>
      <c r="S593" s="86"/>
      <c r="W593" s="86"/>
      <c r="Z593" s="60"/>
      <c r="AA593" s="60"/>
      <c r="AB593" s="61"/>
    </row>
    <row r="594" ht="15.75" customHeight="1">
      <c r="K594" s="57"/>
      <c r="Q594" s="58"/>
      <c r="S594" s="86"/>
      <c r="W594" s="86"/>
      <c r="Z594" s="60"/>
      <c r="AA594" s="60"/>
      <c r="AB594" s="61"/>
    </row>
    <row r="595" ht="15.75" customHeight="1">
      <c r="K595" s="57"/>
      <c r="Q595" s="58"/>
      <c r="S595" s="86"/>
      <c r="W595" s="86"/>
      <c r="Z595" s="60"/>
      <c r="AA595" s="60"/>
      <c r="AB595" s="61"/>
    </row>
    <row r="596" ht="15.75" customHeight="1">
      <c r="K596" s="57"/>
      <c r="Q596" s="58"/>
      <c r="S596" s="86"/>
      <c r="W596" s="86"/>
      <c r="Z596" s="60"/>
      <c r="AA596" s="60"/>
      <c r="AB596" s="61"/>
    </row>
    <row r="597" ht="15.75" customHeight="1">
      <c r="K597" s="57"/>
      <c r="Q597" s="58"/>
      <c r="S597" s="86"/>
      <c r="W597" s="86"/>
      <c r="Z597" s="60"/>
      <c r="AA597" s="60"/>
      <c r="AB597" s="61"/>
    </row>
    <row r="598" ht="15.75" customHeight="1">
      <c r="K598" s="57"/>
      <c r="Q598" s="58"/>
      <c r="S598" s="86"/>
      <c r="W598" s="86"/>
      <c r="Z598" s="60"/>
      <c r="AA598" s="60"/>
      <c r="AB598" s="61"/>
    </row>
    <row r="599" ht="15.75" customHeight="1">
      <c r="K599" s="57"/>
      <c r="Q599" s="58"/>
      <c r="S599" s="86"/>
      <c r="W599" s="86"/>
      <c r="Z599" s="60"/>
      <c r="AA599" s="60"/>
      <c r="AB599" s="61"/>
    </row>
    <row r="600" ht="15.75" customHeight="1">
      <c r="K600" s="57"/>
      <c r="Q600" s="58"/>
      <c r="S600" s="86"/>
      <c r="W600" s="86"/>
      <c r="Z600" s="60"/>
      <c r="AA600" s="60"/>
      <c r="AB600" s="61"/>
    </row>
    <row r="601" ht="15.75" customHeight="1">
      <c r="K601" s="57"/>
      <c r="Q601" s="58"/>
      <c r="S601" s="86"/>
      <c r="W601" s="86"/>
      <c r="Z601" s="60"/>
      <c r="AA601" s="60"/>
      <c r="AB601" s="61"/>
    </row>
    <row r="602" ht="15.75" customHeight="1">
      <c r="K602" s="57"/>
      <c r="Q602" s="58"/>
      <c r="S602" s="86"/>
      <c r="W602" s="86"/>
      <c r="Z602" s="60"/>
      <c r="AA602" s="60"/>
      <c r="AB602" s="61"/>
    </row>
    <row r="603" ht="15.75" customHeight="1">
      <c r="K603" s="57"/>
      <c r="Q603" s="58"/>
      <c r="S603" s="86"/>
      <c r="W603" s="86"/>
      <c r="Z603" s="60"/>
      <c r="AA603" s="60"/>
      <c r="AB603" s="61"/>
    </row>
    <row r="604" ht="15.75" customHeight="1">
      <c r="K604" s="57"/>
      <c r="Q604" s="58"/>
      <c r="S604" s="86"/>
      <c r="W604" s="86"/>
      <c r="Z604" s="60"/>
      <c r="AA604" s="60"/>
      <c r="AB604" s="61"/>
    </row>
    <row r="605" ht="15.75" customHeight="1">
      <c r="K605" s="57"/>
      <c r="Q605" s="58"/>
      <c r="S605" s="86"/>
      <c r="W605" s="86"/>
      <c r="Z605" s="60"/>
      <c r="AA605" s="60"/>
      <c r="AB605" s="61"/>
    </row>
    <row r="606" ht="15.75" customHeight="1">
      <c r="K606" s="57"/>
      <c r="Q606" s="58"/>
      <c r="S606" s="86"/>
      <c r="W606" s="86"/>
      <c r="Z606" s="60"/>
      <c r="AA606" s="60"/>
      <c r="AB606" s="61"/>
    </row>
    <row r="607" ht="15.75" customHeight="1">
      <c r="K607" s="57"/>
      <c r="Q607" s="58"/>
      <c r="S607" s="86"/>
      <c r="W607" s="86"/>
      <c r="Z607" s="60"/>
      <c r="AA607" s="60"/>
      <c r="AB607" s="61"/>
    </row>
    <row r="608" ht="15.75" customHeight="1">
      <c r="K608" s="57"/>
      <c r="Q608" s="58"/>
      <c r="S608" s="86"/>
      <c r="W608" s="86"/>
      <c r="Z608" s="60"/>
      <c r="AA608" s="60"/>
      <c r="AB608" s="61"/>
    </row>
    <row r="609" ht="15.75" customHeight="1">
      <c r="K609" s="57"/>
      <c r="Q609" s="58"/>
      <c r="S609" s="86"/>
      <c r="W609" s="86"/>
      <c r="Z609" s="60"/>
      <c r="AA609" s="60"/>
      <c r="AB609" s="61"/>
    </row>
    <row r="610" ht="15.75" customHeight="1">
      <c r="K610" s="57"/>
      <c r="Q610" s="58"/>
      <c r="S610" s="86"/>
      <c r="W610" s="86"/>
      <c r="Z610" s="60"/>
      <c r="AA610" s="60"/>
      <c r="AB610" s="61"/>
    </row>
    <row r="611" ht="15.75" customHeight="1">
      <c r="K611" s="57"/>
      <c r="Q611" s="58"/>
      <c r="S611" s="86"/>
      <c r="W611" s="86"/>
      <c r="Z611" s="60"/>
      <c r="AA611" s="60"/>
      <c r="AB611" s="61"/>
    </row>
    <row r="612" ht="15.75" customHeight="1">
      <c r="K612" s="57"/>
      <c r="Q612" s="58"/>
      <c r="S612" s="86"/>
      <c r="W612" s="86"/>
      <c r="Z612" s="60"/>
      <c r="AA612" s="60"/>
      <c r="AB612" s="61"/>
    </row>
    <row r="613" ht="15.75" customHeight="1">
      <c r="K613" s="57"/>
      <c r="Q613" s="58"/>
      <c r="S613" s="86"/>
      <c r="W613" s="86"/>
      <c r="Z613" s="60"/>
      <c r="AA613" s="60"/>
      <c r="AB613" s="61"/>
    </row>
    <row r="614" ht="15.75" customHeight="1">
      <c r="K614" s="57"/>
      <c r="Q614" s="58"/>
      <c r="S614" s="86"/>
      <c r="W614" s="86"/>
      <c r="Z614" s="60"/>
      <c r="AA614" s="60"/>
      <c r="AB614" s="61"/>
    </row>
    <row r="615" ht="15.75" customHeight="1">
      <c r="K615" s="57"/>
      <c r="Q615" s="58"/>
      <c r="S615" s="86"/>
      <c r="W615" s="86"/>
      <c r="Z615" s="60"/>
      <c r="AA615" s="60"/>
      <c r="AB615" s="61"/>
    </row>
    <row r="616" ht="15.75" customHeight="1">
      <c r="K616" s="57"/>
      <c r="Q616" s="58"/>
      <c r="S616" s="86"/>
      <c r="W616" s="86"/>
      <c r="Z616" s="60"/>
      <c r="AA616" s="60"/>
      <c r="AB616" s="61"/>
    </row>
    <row r="617" ht="15.75" customHeight="1">
      <c r="K617" s="57"/>
      <c r="Q617" s="58"/>
      <c r="S617" s="86"/>
      <c r="W617" s="86"/>
      <c r="Z617" s="60"/>
      <c r="AA617" s="60"/>
      <c r="AB617" s="61"/>
    </row>
    <row r="618" ht="15.75" customHeight="1">
      <c r="K618" s="57"/>
      <c r="Q618" s="58"/>
      <c r="S618" s="86"/>
      <c r="W618" s="86"/>
      <c r="Z618" s="60"/>
      <c r="AA618" s="60"/>
      <c r="AB618" s="61"/>
    </row>
    <row r="619" ht="15.75" customHeight="1">
      <c r="K619" s="57"/>
      <c r="Q619" s="58"/>
      <c r="S619" s="86"/>
      <c r="W619" s="86"/>
      <c r="Z619" s="60"/>
      <c r="AA619" s="60"/>
      <c r="AB619" s="61"/>
    </row>
    <row r="620" ht="15.75" customHeight="1">
      <c r="K620" s="57"/>
      <c r="Q620" s="58"/>
      <c r="S620" s="86"/>
      <c r="W620" s="86"/>
      <c r="Z620" s="60"/>
      <c r="AA620" s="60"/>
      <c r="AB620" s="61"/>
    </row>
    <row r="621" ht="15.75" customHeight="1">
      <c r="K621" s="57"/>
      <c r="Q621" s="58"/>
      <c r="S621" s="86"/>
      <c r="W621" s="86"/>
      <c r="Z621" s="60"/>
      <c r="AA621" s="60"/>
      <c r="AB621" s="61"/>
    </row>
    <row r="622" ht="15.75" customHeight="1">
      <c r="K622" s="57"/>
      <c r="Q622" s="58"/>
      <c r="S622" s="86"/>
      <c r="W622" s="86"/>
      <c r="Z622" s="60"/>
      <c r="AA622" s="60"/>
      <c r="AB622" s="61"/>
    </row>
    <row r="623" ht="15.75" customHeight="1">
      <c r="K623" s="57"/>
      <c r="Q623" s="58"/>
      <c r="S623" s="86"/>
      <c r="W623" s="86"/>
      <c r="Z623" s="60"/>
      <c r="AA623" s="60"/>
      <c r="AB623" s="61"/>
    </row>
    <row r="624" ht="15.75" customHeight="1">
      <c r="K624" s="57"/>
      <c r="Q624" s="58"/>
      <c r="S624" s="86"/>
      <c r="W624" s="86"/>
      <c r="Z624" s="60"/>
      <c r="AA624" s="60"/>
      <c r="AB624" s="61"/>
    </row>
    <row r="625" ht="15.75" customHeight="1">
      <c r="K625" s="57"/>
      <c r="Q625" s="58"/>
      <c r="S625" s="86"/>
      <c r="W625" s="86"/>
      <c r="Z625" s="60"/>
      <c r="AA625" s="60"/>
      <c r="AB625" s="61"/>
    </row>
    <row r="626" ht="15.75" customHeight="1">
      <c r="K626" s="57"/>
      <c r="Q626" s="58"/>
      <c r="S626" s="86"/>
      <c r="W626" s="86"/>
      <c r="Z626" s="60"/>
      <c r="AA626" s="60"/>
      <c r="AB626" s="61"/>
    </row>
    <row r="627" ht="15.75" customHeight="1">
      <c r="K627" s="57"/>
      <c r="Q627" s="58"/>
      <c r="S627" s="86"/>
      <c r="W627" s="86"/>
      <c r="Z627" s="60"/>
      <c r="AA627" s="60"/>
      <c r="AB627" s="61"/>
    </row>
    <row r="628" ht="15.75" customHeight="1">
      <c r="K628" s="57"/>
      <c r="Q628" s="58"/>
      <c r="S628" s="86"/>
      <c r="W628" s="86"/>
      <c r="Z628" s="60"/>
      <c r="AA628" s="60"/>
      <c r="AB628" s="61"/>
    </row>
    <row r="629" ht="15.75" customHeight="1">
      <c r="K629" s="57"/>
      <c r="Q629" s="58"/>
      <c r="S629" s="86"/>
      <c r="W629" s="86"/>
      <c r="Z629" s="60"/>
      <c r="AA629" s="60"/>
      <c r="AB629" s="61"/>
    </row>
    <row r="630" ht="15.75" customHeight="1">
      <c r="K630" s="57"/>
      <c r="Q630" s="58"/>
      <c r="S630" s="86"/>
      <c r="W630" s="86"/>
      <c r="Z630" s="60"/>
      <c r="AA630" s="60"/>
      <c r="AB630" s="61"/>
    </row>
    <row r="631" ht="15.75" customHeight="1">
      <c r="K631" s="57"/>
      <c r="Q631" s="58"/>
      <c r="S631" s="86"/>
      <c r="W631" s="86"/>
      <c r="Z631" s="60"/>
      <c r="AA631" s="60"/>
      <c r="AB631" s="61"/>
    </row>
    <row r="632" ht="15.75" customHeight="1">
      <c r="K632" s="57"/>
      <c r="Q632" s="58"/>
      <c r="S632" s="86"/>
      <c r="W632" s="86"/>
      <c r="Z632" s="60"/>
      <c r="AA632" s="60"/>
      <c r="AB632" s="61"/>
    </row>
    <row r="633" ht="15.75" customHeight="1">
      <c r="K633" s="57"/>
      <c r="Q633" s="58"/>
      <c r="S633" s="86"/>
      <c r="W633" s="86"/>
      <c r="Z633" s="60"/>
      <c r="AA633" s="60"/>
      <c r="AB633" s="61"/>
    </row>
    <row r="634" ht="15.75" customHeight="1">
      <c r="K634" s="57"/>
      <c r="Q634" s="58"/>
      <c r="S634" s="86"/>
      <c r="W634" s="86"/>
      <c r="Z634" s="60"/>
      <c r="AA634" s="60"/>
      <c r="AB634" s="61"/>
    </row>
    <row r="635" ht="15.75" customHeight="1">
      <c r="K635" s="57"/>
      <c r="Q635" s="58"/>
      <c r="S635" s="86"/>
      <c r="W635" s="86"/>
      <c r="Z635" s="60"/>
      <c r="AA635" s="60"/>
      <c r="AB635" s="61"/>
    </row>
    <row r="636" ht="15.75" customHeight="1">
      <c r="K636" s="57"/>
      <c r="Q636" s="58"/>
      <c r="S636" s="86"/>
      <c r="W636" s="86"/>
      <c r="Z636" s="60"/>
      <c r="AA636" s="60"/>
      <c r="AB636" s="61"/>
    </row>
    <row r="637" ht="15.75" customHeight="1">
      <c r="K637" s="57"/>
      <c r="Q637" s="58"/>
      <c r="S637" s="86"/>
      <c r="W637" s="86"/>
      <c r="Z637" s="60"/>
      <c r="AA637" s="60"/>
      <c r="AB637" s="61"/>
    </row>
    <row r="638" ht="15.75" customHeight="1">
      <c r="K638" s="57"/>
      <c r="Q638" s="58"/>
      <c r="S638" s="86"/>
      <c r="W638" s="86"/>
      <c r="Z638" s="60"/>
      <c r="AA638" s="60"/>
      <c r="AB638" s="61"/>
    </row>
    <row r="639" ht="15.75" customHeight="1">
      <c r="K639" s="57"/>
      <c r="Q639" s="58"/>
      <c r="S639" s="86"/>
      <c r="W639" s="86"/>
      <c r="Z639" s="60"/>
      <c r="AA639" s="60"/>
      <c r="AB639" s="61"/>
    </row>
    <row r="640" ht="15.75" customHeight="1">
      <c r="K640" s="57"/>
      <c r="Q640" s="58"/>
      <c r="S640" s="86"/>
      <c r="W640" s="86"/>
      <c r="Z640" s="60"/>
      <c r="AA640" s="60"/>
      <c r="AB640" s="61"/>
    </row>
    <row r="641" ht="15.75" customHeight="1">
      <c r="K641" s="57"/>
      <c r="Q641" s="58"/>
      <c r="S641" s="86"/>
      <c r="W641" s="86"/>
      <c r="Z641" s="60"/>
      <c r="AA641" s="60"/>
      <c r="AB641" s="61"/>
    </row>
    <row r="642" ht="15.75" customHeight="1">
      <c r="K642" s="57"/>
      <c r="Q642" s="58"/>
      <c r="S642" s="86"/>
      <c r="W642" s="86"/>
      <c r="Z642" s="60"/>
      <c r="AA642" s="60"/>
      <c r="AB642" s="61"/>
    </row>
    <row r="643" ht="15.75" customHeight="1">
      <c r="K643" s="57"/>
      <c r="Q643" s="58"/>
      <c r="S643" s="86"/>
      <c r="W643" s="86"/>
      <c r="Z643" s="60"/>
      <c r="AA643" s="60"/>
      <c r="AB643" s="61"/>
    </row>
    <row r="644" ht="15.75" customHeight="1">
      <c r="K644" s="57"/>
      <c r="Q644" s="58"/>
      <c r="S644" s="86"/>
      <c r="W644" s="86"/>
      <c r="Z644" s="60"/>
      <c r="AA644" s="60"/>
      <c r="AB644" s="61"/>
    </row>
    <row r="645" ht="15.75" customHeight="1">
      <c r="K645" s="57"/>
      <c r="Q645" s="58"/>
      <c r="S645" s="86"/>
      <c r="W645" s="86"/>
      <c r="Z645" s="60"/>
      <c r="AA645" s="60"/>
      <c r="AB645" s="61"/>
    </row>
    <row r="646" ht="15.75" customHeight="1">
      <c r="K646" s="57"/>
      <c r="Q646" s="58"/>
      <c r="S646" s="86"/>
      <c r="W646" s="86"/>
      <c r="Z646" s="60"/>
      <c r="AA646" s="60"/>
      <c r="AB646" s="61"/>
    </row>
    <row r="647" ht="15.75" customHeight="1">
      <c r="K647" s="57"/>
      <c r="Q647" s="58"/>
      <c r="S647" s="86"/>
      <c r="W647" s="86"/>
      <c r="Z647" s="60"/>
      <c r="AA647" s="60"/>
      <c r="AB647" s="61"/>
    </row>
    <row r="648" ht="15.75" customHeight="1">
      <c r="K648" s="57"/>
      <c r="Q648" s="58"/>
      <c r="S648" s="86"/>
      <c r="W648" s="86"/>
      <c r="Z648" s="60"/>
      <c r="AA648" s="60"/>
      <c r="AB648" s="61"/>
    </row>
    <row r="649" ht="15.75" customHeight="1">
      <c r="K649" s="57"/>
      <c r="Q649" s="58"/>
      <c r="S649" s="86"/>
      <c r="W649" s="86"/>
      <c r="Z649" s="60"/>
      <c r="AA649" s="60"/>
      <c r="AB649" s="61"/>
    </row>
    <row r="650" ht="15.75" customHeight="1">
      <c r="K650" s="57"/>
      <c r="Q650" s="58"/>
      <c r="S650" s="86"/>
      <c r="W650" s="86"/>
      <c r="Z650" s="60"/>
      <c r="AA650" s="60"/>
      <c r="AB650" s="61"/>
    </row>
    <row r="651" ht="15.75" customHeight="1">
      <c r="K651" s="57"/>
      <c r="Q651" s="58"/>
      <c r="S651" s="86"/>
      <c r="W651" s="86"/>
      <c r="Z651" s="60"/>
      <c r="AA651" s="60"/>
      <c r="AB651" s="61"/>
    </row>
    <row r="652" ht="15.75" customHeight="1">
      <c r="K652" s="57"/>
      <c r="Q652" s="58"/>
      <c r="S652" s="86"/>
      <c r="W652" s="86"/>
      <c r="Z652" s="60"/>
      <c r="AA652" s="60"/>
      <c r="AB652" s="61"/>
    </row>
    <row r="653" ht="15.75" customHeight="1">
      <c r="K653" s="57"/>
      <c r="Q653" s="58"/>
      <c r="S653" s="86"/>
      <c r="W653" s="86"/>
      <c r="Z653" s="60"/>
      <c r="AA653" s="60"/>
      <c r="AB653" s="61"/>
    </row>
    <row r="654" ht="15.75" customHeight="1">
      <c r="K654" s="57"/>
      <c r="Q654" s="58"/>
      <c r="S654" s="86"/>
      <c r="W654" s="86"/>
      <c r="Z654" s="60"/>
      <c r="AA654" s="60"/>
      <c r="AB654" s="61"/>
    </row>
    <row r="655" ht="15.75" customHeight="1">
      <c r="K655" s="57"/>
      <c r="Q655" s="58"/>
      <c r="S655" s="86"/>
      <c r="W655" s="86"/>
      <c r="Z655" s="60"/>
      <c r="AA655" s="60"/>
      <c r="AB655" s="61"/>
    </row>
    <row r="656" ht="15.75" customHeight="1">
      <c r="K656" s="57"/>
      <c r="Q656" s="58"/>
      <c r="S656" s="86"/>
      <c r="W656" s="86"/>
      <c r="Z656" s="60"/>
      <c r="AA656" s="60"/>
      <c r="AB656" s="61"/>
    </row>
    <row r="657" ht="15.75" customHeight="1">
      <c r="K657" s="57"/>
      <c r="Q657" s="58"/>
      <c r="S657" s="86"/>
      <c r="W657" s="86"/>
      <c r="Z657" s="60"/>
      <c r="AA657" s="60"/>
      <c r="AB657" s="61"/>
    </row>
    <row r="658" ht="15.75" customHeight="1">
      <c r="K658" s="57"/>
      <c r="Q658" s="58"/>
      <c r="S658" s="86"/>
      <c r="W658" s="86"/>
      <c r="Z658" s="60"/>
      <c r="AA658" s="60"/>
      <c r="AB658" s="61"/>
    </row>
    <row r="659" ht="15.75" customHeight="1">
      <c r="K659" s="57"/>
      <c r="Q659" s="58"/>
      <c r="S659" s="86"/>
      <c r="W659" s="86"/>
      <c r="Z659" s="60"/>
      <c r="AA659" s="60"/>
      <c r="AB659" s="61"/>
    </row>
    <row r="660" ht="15.75" customHeight="1">
      <c r="K660" s="57"/>
      <c r="Q660" s="58"/>
      <c r="S660" s="86"/>
      <c r="W660" s="86"/>
      <c r="Z660" s="60"/>
      <c r="AA660" s="60"/>
      <c r="AB660" s="61"/>
    </row>
    <row r="661" ht="15.75" customHeight="1">
      <c r="K661" s="57"/>
      <c r="Q661" s="58"/>
      <c r="S661" s="86"/>
      <c r="W661" s="86"/>
      <c r="Z661" s="60"/>
      <c r="AA661" s="60"/>
      <c r="AB661" s="61"/>
    </row>
    <row r="662" ht="15.75" customHeight="1">
      <c r="K662" s="57"/>
      <c r="Q662" s="58"/>
      <c r="S662" s="86"/>
      <c r="W662" s="86"/>
      <c r="Z662" s="60"/>
      <c r="AA662" s="60"/>
      <c r="AB662" s="61"/>
    </row>
    <row r="663" ht="15.75" customHeight="1">
      <c r="K663" s="57"/>
      <c r="Q663" s="58"/>
      <c r="S663" s="86"/>
      <c r="W663" s="86"/>
      <c r="Z663" s="60"/>
      <c r="AA663" s="60"/>
      <c r="AB663" s="61"/>
    </row>
    <row r="664" ht="15.75" customHeight="1">
      <c r="K664" s="57"/>
      <c r="Q664" s="58"/>
      <c r="S664" s="86"/>
      <c r="W664" s="86"/>
      <c r="Z664" s="60"/>
      <c r="AA664" s="60"/>
      <c r="AB664" s="61"/>
    </row>
    <row r="665" ht="15.75" customHeight="1">
      <c r="K665" s="57"/>
      <c r="Q665" s="58"/>
      <c r="S665" s="86"/>
      <c r="W665" s="86"/>
      <c r="Z665" s="60"/>
      <c r="AA665" s="60"/>
      <c r="AB665" s="61"/>
    </row>
    <row r="666" ht="15.75" customHeight="1">
      <c r="K666" s="57"/>
      <c r="Q666" s="58"/>
      <c r="S666" s="86"/>
      <c r="W666" s="86"/>
      <c r="Z666" s="60"/>
      <c r="AA666" s="60"/>
      <c r="AB666" s="61"/>
    </row>
    <row r="667" ht="15.75" customHeight="1">
      <c r="K667" s="57"/>
      <c r="Q667" s="58"/>
      <c r="S667" s="86"/>
      <c r="W667" s="86"/>
      <c r="Z667" s="60"/>
      <c r="AA667" s="60"/>
      <c r="AB667" s="61"/>
    </row>
    <row r="668" ht="15.75" customHeight="1">
      <c r="K668" s="57"/>
      <c r="Q668" s="58"/>
      <c r="S668" s="86"/>
      <c r="W668" s="86"/>
      <c r="Z668" s="60"/>
      <c r="AA668" s="60"/>
      <c r="AB668" s="61"/>
    </row>
    <row r="669" ht="15.75" customHeight="1">
      <c r="K669" s="57"/>
      <c r="Q669" s="58"/>
      <c r="S669" s="86"/>
      <c r="W669" s="86"/>
      <c r="Z669" s="60"/>
      <c r="AA669" s="60"/>
      <c r="AB669" s="61"/>
    </row>
    <row r="670" ht="15.75" customHeight="1">
      <c r="K670" s="57"/>
      <c r="Q670" s="58"/>
      <c r="S670" s="86"/>
      <c r="W670" s="86"/>
      <c r="Z670" s="60"/>
      <c r="AA670" s="60"/>
      <c r="AB670" s="61"/>
    </row>
    <row r="671" ht="15.75" customHeight="1">
      <c r="K671" s="57"/>
      <c r="Q671" s="58"/>
      <c r="S671" s="86"/>
      <c r="W671" s="86"/>
      <c r="Z671" s="60"/>
      <c r="AA671" s="60"/>
      <c r="AB671" s="61"/>
    </row>
    <row r="672" ht="15.75" customHeight="1">
      <c r="K672" s="57"/>
      <c r="Q672" s="58"/>
      <c r="S672" s="86"/>
      <c r="W672" s="86"/>
      <c r="Z672" s="60"/>
      <c r="AA672" s="60"/>
      <c r="AB672" s="61"/>
    </row>
    <row r="673" ht="15.75" customHeight="1">
      <c r="K673" s="57"/>
      <c r="Q673" s="58"/>
      <c r="S673" s="86"/>
      <c r="W673" s="86"/>
      <c r="Z673" s="60"/>
      <c r="AA673" s="60"/>
      <c r="AB673" s="61"/>
    </row>
    <row r="674" ht="15.75" customHeight="1">
      <c r="K674" s="57"/>
      <c r="Q674" s="58"/>
      <c r="S674" s="86"/>
      <c r="W674" s="86"/>
      <c r="Z674" s="60"/>
      <c r="AA674" s="60"/>
      <c r="AB674" s="61"/>
    </row>
    <row r="675" ht="15.75" customHeight="1">
      <c r="K675" s="57"/>
      <c r="Q675" s="58"/>
      <c r="S675" s="86"/>
      <c r="W675" s="86"/>
      <c r="Z675" s="60"/>
      <c r="AA675" s="60"/>
      <c r="AB675" s="61"/>
    </row>
    <row r="676" ht="15.75" customHeight="1">
      <c r="K676" s="57"/>
      <c r="Q676" s="58"/>
      <c r="S676" s="86"/>
      <c r="W676" s="86"/>
      <c r="Z676" s="60"/>
      <c r="AA676" s="60"/>
      <c r="AB676" s="61"/>
    </row>
    <row r="677" ht="15.75" customHeight="1">
      <c r="K677" s="57"/>
      <c r="Q677" s="58"/>
      <c r="S677" s="86"/>
      <c r="W677" s="86"/>
      <c r="Z677" s="60"/>
      <c r="AA677" s="60"/>
      <c r="AB677" s="61"/>
    </row>
    <row r="678" ht="15.75" customHeight="1">
      <c r="K678" s="57"/>
      <c r="Q678" s="58"/>
      <c r="S678" s="86"/>
      <c r="W678" s="86"/>
      <c r="Z678" s="60"/>
      <c r="AA678" s="60"/>
      <c r="AB678" s="61"/>
    </row>
    <row r="679" ht="15.75" customHeight="1">
      <c r="K679" s="57"/>
      <c r="Q679" s="58"/>
      <c r="S679" s="86"/>
      <c r="W679" s="86"/>
      <c r="Z679" s="60"/>
      <c r="AA679" s="60"/>
      <c r="AB679" s="61"/>
    </row>
    <row r="680" ht="15.75" customHeight="1">
      <c r="K680" s="57"/>
      <c r="Q680" s="58"/>
      <c r="S680" s="86"/>
      <c r="W680" s="86"/>
      <c r="Z680" s="60"/>
      <c r="AA680" s="60"/>
      <c r="AB680" s="61"/>
    </row>
    <row r="681" ht="15.75" customHeight="1">
      <c r="K681" s="57"/>
      <c r="Q681" s="58"/>
      <c r="S681" s="86"/>
      <c r="W681" s="86"/>
      <c r="Z681" s="60"/>
      <c r="AA681" s="60"/>
      <c r="AB681" s="61"/>
    </row>
    <row r="682" ht="15.75" customHeight="1">
      <c r="K682" s="57"/>
      <c r="Q682" s="58"/>
      <c r="S682" s="86"/>
      <c r="W682" s="86"/>
      <c r="Z682" s="60"/>
      <c r="AA682" s="60"/>
      <c r="AB682" s="61"/>
    </row>
    <row r="683" ht="15.75" customHeight="1">
      <c r="K683" s="57"/>
      <c r="Q683" s="58"/>
      <c r="S683" s="86"/>
      <c r="W683" s="86"/>
      <c r="Z683" s="60"/>
      <c r="AA683" s="60"/>
      <c r="AB683" s="61"/>
    </row>
    <row r="684" ht="15.75" customHeight="1">
      <c r="K684" s="57"/>
      <c r="Q684" s="58"/>
      <c r="S684" s="86"/>
      <c r="W684" s="86"/>
      <c r="Z684" s="60"/>
      <c r="AA684" s="60"/>
      <c r="AB684" s="61"/>
    </row>
    <row r="685" ht="15.75" customHeight="1">
      <c r="K685" s="57"/>
      <c r="Q685" s="58"/>
      <c r="S685" s="86"/>
      <c r="W685" s="86"/>
      <c r="Z685" s="60"/>
      <c r="AA685" s="60"/>
      <c r="AB685" s="61"/>
    </row>
    <row r="686" ht="15.75" customHeight="1">
      <c r="K686" s="57"/>
      <c r="Q686" s="58"/>
      <c r="S686" s="86"/>
      <c r="W686" s="86"/>
      <c r="Z686" s="60"/>
      <c r="AA686" s="60"/>
      <c r="AB686" s="61"/>
    </row>
    <row r="687" ht="15.75" customHeight="1">
      <c r="K687" s="57"/>
      <c r="Q687" s="58"/>
      <c r="S687" s="86"/>
      <c r="W687" s="86"/>
      <c r="Z687" s="60"/>
      <c r="AA687" s="60"/>
      <c r="AB687" s="61"/>
    </row>
    <row r="688" ht="15.75" customHeight="1">
      <c r="K688" s="57"/>
      <c r="Q688" s="58"/>
      <c r="S688" s="86"/>
      <c r="W688" s="86"/>
      <c r="Z688" s="60"/>
      <c r="AA688" s="60"/>
      <c r="AB688" s="61"/>
    </row>
    <row r="689" ht="15.75" customHeight="1">
      <c r="K689" s="57"/>
      <c r="Q689" s="58"/>
      <c r="S689" s="86"/>
      <c r="W689" s="86"/>
      <c r="Z689" s="60"/>
      <c r="AA689" s="60"/>
      <c r="AB689" s="61"/>
    </row>
    <row r="690" ht="15.75" customHeight="1">
      <c r="K690" s="57"/>
      <c r="Q690" s="58"/>
      <c r="S690" s="86"/>
      <c r="W690" s="86"/>
      <c r="Z690" s="60"/>
      <c r="AA690" s="60"/>
      <c r="AB690" s="61"/>
    </row>
    <row r="691" ht="15.75" customHeight="1">
      <c r="K691" s="57"/>
      <c r="Q691" s="58"/>
      <c r="S691" s="86"/>
      <c r="W691" s="86"/>
      <c r="Z691" s="60"/>
      <c r="AA691" s="60"/>
      <c r="AB691" s="61"/>
    </row>
    <row r="692" ht="15.75" customHeight="1">
      <c r="K692" s="57"/>
      <c r="Q692" s="58"/>
      <c r="S692" s="86"/>
      <c r="W692" s="86"/>
      <c r="Z692" s="60"/>
      <c r="AA692" s="60"/>
      <c r="AB692" s="61"/>
    </row>
    <row r="693" ht="15.75" customHeight="1">
      <c r="K693" s="57"/>
      <c r="Q693" s="58"/>
      <c r="S693" s="86"/>
      <c r="W693" s="86"/>
      <c r="Z693" s="60"/>
      <c r="AA693" s="60"/>
      <c r="AB693" s="61"/>
    </row>
    <row r="694" ht="15.75" customHeight="1">
      <c r="K694" s="57"/>
      <c r="Q694" s="58"/>
      <c r="S694" s="86"/>
      <c r="W694" s="86"/>
      <c r="Z694" s="60"/>
      <c r="AA694" s="60"/>
      <c r="AB694" s="61"/>
    </row>
    <row r="695" ht="15.75" customHeight="1">
      <c r="K695" s="57"/>
      <c r="Q695" s="58"/>
      <c r="S695" s="86"/>
      <c r="W695" s="86"/>
      <c r="Z695" s="60"/>
      <c r="AA695" s="60"/>
      <c r="AB695" s="61"/>
    </row>
    <row r="696" ht="15.75" customHeight="1">
      <c r="K696" s="57"/>
      <c r="Q696" s="58"/>
      <c r="S696" s="86"/>
      <c r="W696" s="86"/>
      <c r="Z696" s="60"/>
      <c r="AA696" s="60"/>
      <c r="AB696" s="61"/>
    </row>
    <row r="697" ht="15.75" customHeight="1">
      <c r="K697" s="57"/>
      <c r="Q697" s="58"/>
      <c r="S697" s="86"/>
      <c r="W697" s="86"/>
      <c r="Z697" s="60"/>
      <c r="AA697" s="60"/>
      <c r="AB697" s="61"/>
    </row>
    <row r="698" ht="15.75" customHeight="1">
      <c r="K698" s="57"/>
      <c r="Q698" s="58"/>
      <c r="S698" s="86"/>
      <c r="W698" s="86"/>
      <c r="Z698" s="60"/>
      <c r="AA698" s="60"/>
      <c r="AB698" s="61"/>
    </row>
    <row r="699" ht="15.75" customHeight="1">
      <c r="K699" s="57"/>
      <c r="Q699" s="58"/>
      <c r="S699" s="86"/>
      <c r="W699" s="86"/>
      <c r="Z699" s="60"/>
      <c r="AA699" s="60"/>
      <c r="AB699" s="61"/>
    </row>
    <row r="700" ht="15.75" customHeight="1">
      <c r="K700" s="57"/>
      <c r="Q700" s="58"/>
      <c r="S700" s="86"/>
      <c r="W700" s="86"/>
      <c r="Z700" s="60"/>
      <c r="AA700" s="60"/>
      <c r="AB700" s="61"/>
    </row>
    <row r="701" ht="15.75" customHeight="1">
      <c r="K701" s="57"/>
      <c r="Q701" s="58"/>
      <c r="S701" s="86"/>
      <c r="W701" s="86"/>
      <c r="Z701" s="60"/>
      <c r="AA701" s="60"/>
      <c r="AB701" s="61"/>
    </row>
    <row r="702" ht="15.75" customHeight="1">
      <c r="K702" s="57"/>
      <c r="Q702" s="58"/>
      <c r="S702" s="86"/>
      <c r="W702" s="86"/>
      <c r="Z702" s="60"/>
      <c r="AA702" s="60"/>
      <c r="AB702" s="61"/>
    </row>
    <row r="703" ht="15.75" customHeight="1">
      <c r="K703" s="57"/>
      <c r="Q703" s="58"/>
      <c r="S703" s="86"/>
      <c r="W703" s="86"/>
      <c r="Z703" s="60"/>
      <c r="AA703" s="60"/>
      <c r="AB703" s="61"/>
    </row>
    <row r="704" ht="15.75" customHeight="1">
      <c r="K704" s="57"/>
      <c r="Q704" s="58"/>
      <c r="S704" s="86"/>
      <c r="W704" s="86"/>
      <c r="Z704" s="60"/>
      <c r="AA704" s="60"/>
      <c r="AB704" s="61"/>
    </row>
    <row r="705" ht="15.75" customHeight="1">
      <c r="K705" s="57"/>
      <c r="Q705" s="58"/>
      <c r="S705" s="86"/>
      <c r="W705" s="86"/>
      <c r="Z705" s="60"/>
      <c r="AA705" s="60"/>
      <c r="AB705" s="61"/>
    </row>
    <row r="706" ht="15.75" customHeight="1">
      <c r="K706" s="57"/>
      <c r="Q706" s="58"/>
      <c r="S706" s="86"/>
      <c r="W706" s="86"/>
      <c r="Z706" s="60"/>
      <c r="AA706" s="60"/>
      <c r="AB706" s="61"/>
    </row>
    <row r="707" ht="15.75" customHeight="1">
      <c r="K707" s="57"/>
      <c r="Q707" s="58"/>
      <c r="S707" s="86"/>
      <c r="W707" s="86"/>
      <c r="Z707" s="60"/>
      <c r="AA707" s="60"/>
      <c r="AB707" s="61"/>
    </row>
    <row r="708" ht="15.75" customHeight="1">
      <c r="K708" s="57"/>
      <c r="Q708" s="58"/>
      <c r="S708" s="86"/>
      <c r="W708" s="86"/>
      <c r="Z708" s="60"/>
      <c r="AA708" s="60"/>
      <c r="AB708" s="61"/>
    </row>
    <row r="709" ht="15.75" customHeight="1">
      <c r="K709" s="57"/>
      <c r="Q709" s="58"/>
      <c r="S709" s="86"/>
      <c r="W709" s="86"/>
      <c r="Z709" s="60"/>
      <c r="AA709" s="60"/>
      <c r="AB709" s="61"/>
    </row>
    <row r="710" ht="15.75" customHeight="1">
      <c r="K710" s="57"/>
      <c r="Q710" s="58"/>
      <c r="S710" s="86"/>
      <c r="W710" s="86"/>
      <c r="Z710" s="60"/>
      <c r="AA710" s="60"/>
      <c r="AB710" s="61"/>
    </row>
    <row r="711" ht="15.75" customHeight="1">
      <c r="K711" s="57"/>
      <c r="Q711" s="58"/>
      <c r="S711" s="86"/>
      <c r="W711" s="86"/>
      <c r="Z711" s="60"/>
      <c r="AA711" s="60"/>
      <c r="AB711" s="61"/>
    </row>
    <row r="712" ht="15.75" customHeight="1">
      <c r="K712" s="57"/>
      <c r="Q712" s="58"/>
      <c r="S712" s="86"/>
      <c r="W712" s="86"/>
      <c r="Z712" s="60"/>
      <c r="AA712" s="60"/>
      <c r="AB712" s="61"/>
    </row>
    <row r="713" ht="15.75" customHeight="1">
      <c r="K713" s="57"/>
      <c r="Q713" s="58"/>
      <c r="S713" s="86"/>
      <c r="W713" s="86"/>
      <c r="Z713" s="60"/>
      <c r="AA713" s="60"/>
      <c r="AB713" s="61"/>
    </row>
    <row r="714" ht="15.75" customHeight="1">
      <c r="K714" s="57"/>
      <c r="Q714" s="58"/>
      <c r="S714" s="86"/>
      <c r="W714" s="86"/>
      <c r="Z714" s="60"/>
      <c r="AA714" s="60"/>
      <c r="AB714" s="61"/>
    </row>
    <row r="715" ht="15.75" customHeight="1">
      <c r="K715" s="57"/>
      <c r="Q715" s="58"/>
      <c r="S715" s="86"/>
      <c r="W715" s="86"/>
      <c r="Z715" s="60"/>
      <c r="AA715" s="60"/>
      <c r="AB715" s="61"/>
    </row>
    <row r="716" ht="15.75" customHeight="1">
      <c r="K716" s="57"/>
      <c r="Q716" s="58"/>
      <c r="S716" s="86"/>
      <c r="W716" s="86"/>
      <c r="Z716" s="60"/>
      <c r="AA716" s="60"/>
      <c r="AB716" s="61"/>
    </row>
    <row r="717" ht="15.75" customHeight="1">
      <c r="K717" s="57"/>
      <c r="Q717" s="58"/>
      <c r="S717" s="86"/>
      <c r="W717" s="86"/>
      <c r="Z717" s="60"/>
      <c r="AA717" s="60"/>
      <c r="AB717" s="61"/>
    </row>
    <row r="718" ht="15.75" customHeight="1">
      <c r="K718" s="57"/>
      <c r="Q718" s="58"/>
      <c r="S718" s="86"/>
      <c r="W718" s="86"/>
      <c r="Z718" s="60"/>
      <c r="AA718" s="60"/>
      <c r="AB718" s="61"/>
    </row>
    <row r="719" ht="15.75" customHeight="1">
      <c r="K719" s="57"/>
      <c r="Q719" s="58"/>
      <c r="S719" s="86"/>
      <c r="W719" s="86"/>
      <c r="Z719" s="60"/>
      <c r="AA719" s="60"/>
      <c r="AB719" s="61"/>
    </row>
    <row r="720" ht="15.75" customHeight="1">
      <c r="K720" s="57"/>
      <c r="Q720" s="58"/>
      <c r="S720" s="86"/>
      <c r="W720" s="86"/>
      <c r="Z720" s="60"/>
      <c r="AA720" s="60"/>
      <c r="AB720" s="61"/>
    </row>
    <row r="721" ht="15.75" customHeight="1">
      <c r="K721" s="57"/>
      <c r="Q721" s="58"/>
      <c r="S721" s="86"/>
      <c r="W721" s="86"/>
      <c r="Z721" s="60"/>
      <c r="AA721" s="60"/>
      <c r="AB721" s="61"/>
    </row>
    <row r="722" ht="15.75" customHeight="1">
      <c r="K722" s="57"/>
      <c r="Q722" s="58"/>
      <c r="S722" s="86"/>
      <c r="W722" s="86"/>
      <c r="Z722" s="60"/>
      <c r="AA722" s="60"/>
      <c r="AB722" s="61"/>
    </row>
    <row r="723" ht="15.75" customHeight="1">
      <c r="K723" s="57"/>
      <c r="Q723" s="58"/>
      <c r="S723" s="86"/>
      <c r="W723" s="86"/>
      <c r="Z723" s="60"/>
      <c r="AA723" s="60"/>
      <c r="AB723" s="61"/>
    </row>
    <row r="724" ht="15.75" customHeight="1">
      <c r="K724" s="57"/>
      <c r="Q724" s="58"/>
      <c r="S724" s="86"/>
      <c r="W724" s="86"/>
      <c r="Z724" s="60"/>
      <c r="AA724" s="60"/>
      <c r="AB724" s="61"/>
    </row>
    <row r="725" ht="15.75" customHeight="1">
      <c r="K725" s="57"/>
      <c r="Q725" s="58"/>
      <c r="S725" s="86"/>
      <c r="W725" s="86"/>
      <c r="Z725" s="60"/>
      <c r="AA725" s="60"/>
      <c r="AB725" s="61"/>
    </row>
    <row r="726" ht="15.75" customHeight="1">
      <c r="K726" s="57"/>
      <c r="Q726" s="58"/>
      <c r="S726" s="86"/>
      <c r="W726" s="86"/>
      <c r="Z726" s="60"/>
      <c r="AA726" s="60"/>
      <c r="AB726" s="61"/>
    </row>
    <row r="727" ht="15.75" customHeight="1">
      <c r="K727" s="57"/>
      <c r="Q727" s="58"/>
      <c r="S727" s="86"/>
      <c r="W727" s="86"/>
      <c r="Z727" s="60"/>
      <c r="AA727" s="60"/>
      <c r="AB727" s="61"/>
    </row>
    <row r="728" ht="15.75" customHeight="1">
      <c r="K728" s="57"/>
      <c r="Q728" s="58"/>
      <c r="S728" s="86"/>
      <c r="W728" s="86"/>
      <c r="Z728" s="60"/>
      <c r="AA728" s="60"/>
      <c r="AB728" s="61"/>
    </row>
    <row r="729" ht="15.75" customHeight="1">
      <c r="K729" s="57"/>
      <c r="Q729" s="58"/>
      <c r="S729" s="86"/>
      <c r="W729" s="86"/>
      <c r="Z729" s="60"/>
      <c r="AA729" s="60"/>
      <c r="AB729" s="61"/>
    </row>
    <row r="730" ht="15.75" customHeight="1">
      <c r="K730" s="57"/>
      <c r="Q730" s="58"/>
      <c r="S730" s="86"/>
      <c r="W730" s="86"/>
      <c r="Z730" s="60"/>
      <c r="AA730" s="60"/>
      <c r="AB730" s="61"/>
    </row>
    <row r="731" ht="15.75" customHeight="1">
      <c r="K731" s="57"/>
      <c r="Q731" s="58"/>
      <c r="S731" s="86"/>
      <c r="W731" s="86"/>
      <c r="Z731" s="60"/>
      <c r="AA731" s="60"/>
      <c r="AB731" s="61"/>
    </row>
    <row r="732" ht="15.75" customHeight="1">
      <c r="K732" s="57"/>
      <c r="Q732" s="58"/>
      <c r="S732" s="86"/>
      <c r="W732" s="86"/>
      <c r="Z732" s="60"/>
      <c r="AA732" s="60"/>
      <c r="AB732" s="61"/>
    </row>
    <row r="733" ht="15.75" customHeight="1">
      <c r="K733" s="57"/>
      <c r="Q733" s="58"/>
      <c r="S733" s="86"/>
      <c r="W733" s="86"/>
      <c r="Z733" s="60"/>
      <c r="AA733" s="60"/>
      <c r="AB733" s="61"/>
    </row>
    <row r="734" ht="15.75" customHeight="1">
      <c r="K734" s="57"/>
      <c r="Q734" s="58"/>
      <c r="S734" s="86"/>
      <c r="W734" s="86"/>
      <c r="Z734" s="60"/>
      <c r="AA734" s="60"/>
      <c r="AB734" s="61"/>
    </row>
    <row r="735" ht="15.75" customHeight="1">
      <c r="K735" s="57"/>
      <c r="Q735" s="58"/>
      <c r="S735" s="86"/>
      <c r="W735" s="86"/>
      <c r="Z735" s="60"/>
      <c r="AA735" s="60"/>
      <c r="AB735" s="61"/>
    </row>
    <row r="736" ht="15.75" customHeight="1">
      <c r="K736" s="57"/>
      <c r="Q736" s="58"/>
      <c r="S736" s="86"/>
      <c r="W736" s="86"/>
      <c r="Z736" s="60"/>
      <c r="AA736" s="60"/>
      <c r="AB736" s="61"/>
    </row>
    <row r="737" ht="15.75" customHeight="1">
      <c r="K737" s="57"/>
      <c r="Q737" s="58"/>
      <c r="S737" s="86"/>
      <c r="W737" s="86"/>
      <c r="Z737" s="60"/>
      <c r="AA737" s="60"/>
      <c r="AB737" s="61"/>
    </row>
    <row r="738" ht="15.75" customHeight="1">
      <c r="K738" s="57"/>
      <c r="Q738" s="58"/>
      <c r="S738" s="86"/>
      <c r="W738" s="86"/>
      <c r="Z738" s="60"/>
      <c r="AA738" s="60"/>
      <c r="AB738" s="61"/>
    </row>
    <row r="739" ht="15.75" customHeight="1">
      <c r="K739" s="57"/>
      <c r="Q739" s="58"/>
      <c r="S739" s="86"/>
      <c r="W739" s="86"/>
      <c r="Z739" s="60"/>
      <c r="AA739" s="60"/>
      <c r="AB739" s="61"/>
    </row>
    <row r="740" ht="15.75" customHeight="1">
      <c r="K740" s="57"/>
      <c r="Q740" s="58"/>
      <c r="S740" s="86"/>
      <c r="W740" s="86"/>
      <c r="Z740" s="60"/>
      <c r="AA740" s="60"/>
      <c r="AB740" s="61"/>
    </row>
    <row r="741" ht="15.75" customHeight="1">
      <c r="K741" s="57"/>
      <c r="Q741" s="58"/>
      <c r="S741" s="86"/>
      <c r="W741" s="86"/>
      <c r="Z741" s="60"/>
      <c r="AA741" s="60"/>
      <c r="AB741" s="61"/>
    </row>
    <row r="742" ht="15.75" customHeight="1">
      <c r="K742" s="57"/>
      <c r="Q742" s="58"/>
      <c r="S742" s="86"/>
      <c r="W742" s="86"/>
      <c r="Z742" s="60"/>
      <c r="AA742" s="60"/>
      <c r="AB742" s="61"/>
    </row>
    <row r="743" ht="15.75" customHeight="1">
      <c r="K743" s="57"/>
      <c r="Q743" s="58"/>
      <c r="S743" s="86"/>
      <c r="W743" s="86"/>
      <c r="Z743" s="60"/>
      <c r="AA743" s="60"/>
      <c r="AB743" s="61"/>
    </row>
    <row r="744" ht="15.75" customHeight="1">
      <c r="K744" s="57"/>
      <c r="Q744" s="58"/>
      <c r="S744" s="86"/>
      <c r="W744" s="86"/>
      <c r="Z744" s="60"/>
      <c r="AA744" s="60"/>
      <c r="AB744" s="61"/>
    </row>
    <row r="745" ht="15.75" customHeight="1">
      <c r="K745" s="57"/>
      <c r="Q745" s="58"/>
      <c r="S745" s="86"/>
      <c r="W745" s="86"/>
      <c r="Z745" s="60"/>
      <c r="AA745" s="60"/>
      <c r="AB745" s="61"/>
    </row>
    <row r="746" ht="15.75" customHeight="1">
      <c r="K746" s="57"/>
      <c r="Q746" s="58"/>
      <c r="S746" s="86"/>
      <c r="W746" s="86"/>
      <c r="Z746" s="60"/>
      <c r="AA746" s="60"/>
      <c r="AB746" s="61"/>
    </row>
    <row r="747" ht="15.75" customHeight="1">
      <c r="K747" s="57"/>
      <c r="Q747" s="58"/>
      <c r="S747" s="86"/>
      <c r="W747" s="86"/>
      <c r="Z747" s="60"/>
      <c r="AA747" s="60"/>
      <c r="AB747" s="61"/>
    </row>
    <row r="748" ht="15.75" customHeight="1">
      <c r="K748" s="57"/>
      <c r="Q748" s="58"/>
      <c r="S748" s="86"/>
      <c r="W748" s="86"/>
      <c r="Z748" s="60"/>
      <c r="AA748" s="60"/>
      <c r="AB748" s="61"/>
    </row>
    <row r="749" ht="15.75" customHeight="1">
      <c r="K749" s="57"/>
      <c r="Q749" s="58"/>
      <c r="S749" s="86"/>
      <c r="W749" s="86"/>
      <c r="Z749" s="60"/>
      <c r="AA749" s="60"/>
      <c r="AB749" s="61"/>
    </row>
    <row r="750" ht="15.75" customHeight="1">
      <c r="K750" s="57"/>
      <c r="Q750" s="58"/>
      <c r="S750" s="86"/>
      <c r="W750" s="86"/>
      <c r="Z750" s="60"/>
      <c r="AA750" s="60"/>
      <c r="AB750" s="61"/>
    </row>
    <row r="751" ht="15.75" customHeight="1">
      <c r="K751" s="57"/>
      <c r="Q751" s="58"/>
      <c r="S751" s="86"/>
      <c r="W751" s="86"/>
      <c r="Z751" s="60"/>
      <c r="AA751" s="60"/>
      <c r="AB751" s="61"/>
    </row>
    <row r="752" ht="15.75" customHeight="1">
      <c r="K752" s="57"/>
      <c r="Q752" s="58"/>
      <c r="S752" s="86"/>
      <c r="W752" s="86"/>
      <c r="Z752" s="60"/>
      <c r="AA752" s="60"/>
      <c r="AB752" s="61"/>
    </row>
    <row r="753" ht="15.75" customHeight="1">
      <c r="K753" s="57"/>
      <c r="Q753" s="58"/>
      <c r="S753" s="86"/>
      <c r="W753" s="86"/>
      <c r="Z753" s="60"/>
      <c r="AA753" s="60"/>
      <c r="AB753" s="61"/>
    </row>
    <row r="754" ht="15.75" customHeight="1">
      <c r="K754" s="57"/>
      <c r="Q754" s="58"/>
      <c r="S754" s="86"/>
      <c r="W754" s="86"/>
      <c r="Z754" s="60"/>
      <c r="AA754" s="60"/>
      <c r="AB754" s="61"/>
    </row>
    <row r="755" ht="15.75" customHeight="1">
      <c r="K755" s="57"/>
      <c r="Q755" s="58"/>
      <c r="S755" s="86"/>
      <c r="W755" s="86"/>
      <c r="Z755" s="60"/>
      <c r="AA755" s="60"/>
      <c r="AB755" s="61"/>
    </row>
    <row r="756" ht="15.75" customHeight="1">
      <c r="K756" s="57"/>
      <c r="Q756" s="58"/>
      <c r="S756" s="86"/>
      <c r="W756" s="86"/>
      <c r="Z756" s="60"/>
      <c r="AA756" s="60"/>
      <c r="AB756" s="61"/>
    </row>
    <row r="757" ht="15.75" customHeight="1">
      <c r="K757" s="57"/>
      <c r="Q757" s="58"/>
      <c r="S757" s="86"/>
      <c r="W757" s="86"/>
      <c r="Z757" s="60"/>
      <c r="AA757" s="60"/>
      <c r="AB757" s="61"/>
    </row>
    <row r="758" ht="15.75" customHeight="1">
      <c r="K758" s="57"/>
      <c r="Q758" s="58"/>
      <c r="S758" s="86"/>
      <c r="W758" s="86"/>
      <c r="Z758" s="60"/>
      <c r="AA758" s="60"/>
      <c r="AB758" s="61"/>
    </row>
    <row r="759" ht="15.75" customHeight="1">
      <c r="K759" s="57"/>
      <c r="Q759" s="58"/>
      <c r="S759" s="86"/>
      <c r="W759" s="86"/>
      <c r="Z759" s="60"/>
      <c r="AA759" s="60"/>
      <c r="AB759" s="61"/>
    </row>
    <row r="760" ht="15.75" customHeight="1">
      <c r="K760" s="57"/>
      <c r="Q760" s="58"/>
      <c r="S760" s="86"/>
      <c r="W760" s="86"/>
      <c r="Z760" s="60"/>
      <c r="AA760" s="60"/>
      <c r="AB760" s="61"/>
    </row>
    <row r="761" ht="15.75" customHeight="1">
      <c r="K761" s="57"/>
      <c r="Q761" s="58"/>
      <c r="S761" s="86"/>
      <c r="W761" s="86"/>
      <c r="Z761" s="60"/>
      <c r="AA761" s="60"/>
      <c r="AB761" s="61"/>
    </row>
    <row r="762" ht="15.75" customHeight="1">
      <c r="K762" s="57"/>
      <c r="Q762" s="58"/>
      <c r="S762" s="86"/>
      <c r="W762" s="86"/>
      <c r="Z762" s="60"/>
      <c r="AA762" s="60"/>
      <c r="AB762" s="61"/>
    </row>
    <row r="763" ht="15.75" customHeight="1">
      <c r="K763" s="57"/>
      <c r="Q763" s="58"/>
      <c r="S763" s="86"/>
      <c r="W763" s="86"/>
      <c r="Z763" s="60"/>
      <c r="AA763" s="60"/>
      <c r="AB763" s="61"/>
    </row>
    <row r="764" ht="15.75" customHeight="1">
      <c r="K764" s="57"/>
      <c r="Q764" s="58"/>
      <c r="S764" s="86"/>
      <c r="W764" s="86"/>
      <c r="Z764" s="60"/>
      <c r="AA764" s="60"/>
      <c r="AB764" s="61"/>
    </row>
    <row r="765" ht="15.75" customHeight="1">
      <c r="K765" s="57"/>
      <c r="Q765" s="58"/>
      <c r="S765" s="86"/>
      <c r="W765" s="86"/>
      <c r="Z765" s="60"/>
      <c r="AA765" s="60"/>
      <c r="AB765" s="61"/>
    </row>
    <row r="766" ht="15.75" customHeight="1">
      <c r="K766" s="57"/>
      <c r="Q766" s="58"/>
      <c r="S766" s="86"/>
      <c r="W766" s="86"/>
      <c r="Z766" s="60"/>
      <c r="AA766" s="60"/>
      <c r="AB766" s="61"/>
    </row>
    <row r="767" ht="15.75" customHeight="1">
      <c r="K767" s="57"/>
      <c r="Q767" s="58"/>
      <c r="S767" s="86"/>
      <c r="W767" s="86"/>
      <c r="Z767" s="60"/>
      <c r="AA767" s="60"/>
      <c r="AB767" s="61"/>
    </row>
    <row r="768" ht="15.75" customHeight="1">
      <c r="K768" s="57"/>
      <c r="Q768" s="58"/>
      <c r="S768" s="86"/>
      <c r="W768" s="86"/>
      <c r="Z768" s="60"/>
      <c r="AA768" s="60"/>
      <c r="AB768" s="61"/>
    </row>
    <row r="769" ht="15.75" customHeight="1">
      <c r="K769" s="57"/>
      <c r="Q769" s="58"/>
      <c r="S769" s="86"/>
      <c r="W769" s="86"/>
      <c r="Z769" s="60"/>
      <c r="AA769" s="60"/>
      <c r="AB769" s="61"/>
    </row>
    <row r="770" ht="15.75" customHeight="1">
      <c r="K770" s="57"/>
      <c r="Q770" s="58"/>
      <c r="S770" s="86"/>
      <c r="W770" s="86"/>
      <c r="Z770" s="60"/>
      <c r="AA770" s="60"/>
      <c r="AB770" s="61"/>
    </row>
    <row r="771" ht="15.75" customHeight="1">
      <c r="K771" s="57"/>
      <c r="Q771" s="58"/>
      <c r="S771" s="86"/>
      <c r="W771" s="86"/>
      <c r="Z771" s="60"/>
      <c r="AA771" s="60"/>
      <c r="AB771" s="61"/>
    </row>
    <row r="772" ht="15.75" customHeight="1">
      <c r="K772" s="57"/>
      <c r="Q772" s="58"/>
      <c r="S772" s="86"/>
      <c r="W772" s="86"/>
      <c r="Z772" s="60"/>
      <c r="AA772" s="60"/>
      <c r="AB772" s="61"/>
    </row>
    <row r="773" ht="15.75" customHeight="1">
      <c r="K773" s="57"/>
      <c r="Q773" s="58"/>
      <c r="S773" s="86"/>
      <c r="W773" s="86"/>
      <c r="Z773" s="60"/>
      <c r="AA773" s="60"/>
      <c r="AB773" s="61"/>
    </row>
    <row r="774" ht="15.75" customHeight="1">
      <c r="K774" s="57"/>
      <c r="Q774" s="58"/>
      <c r="S774" s="86"/>
      <c r="W774" s="86"/>
      <c r="Z774" s="60"/>
      <c r="AA774" s="60"/>
      <c r="AB774" s="61"/>
    </row>
    <row r="775" ht="15.75" customHeight="1">
      <c r="K775" s="57"/>
      <c r="Q775" s="58"/>
      <c r="S775" s="86"/>
      <c r="W775" s="86"/>
      <c r="Z775" s="60"/>
      <c r="AA775" s="60"/>
      <c r="AB775" s="61"/>
    </row>
    <row r="776" ht="15.75" customHeight="1">
      <c r="K776" s="57"/>
      <c r="Q776" s="58"/>
      <c r="S776" s="86"/>
      <c r="W776" s="86"/>
      <c r="Z776" s="60"/>
      <c r="AA776" s="60"/>
      <c r="AB776" s="61"/>
    </row>
    <row r="777" ht="15.75" customHeight="1">
      <c r="K777" s="57"/>
      <c r="Q777" s="58"/>
      <c r="S777" s="86"/>
      <c r="W777" s="86"/>
      <c r="Z777" s="60"/>
      <c r="AA777" s="60"/>
      <c r="AB777" s="61"/>
    </row>
    <row r="778" ht="15.75" customHeight="1">
      <c r="K778" s="57"/>
      <c r="Q778" s="58"/>
      <c r="S778" s="86"/>
      <c r="W778" s="86"/>
      <c r="Z778" s="60"/>
      <c r="AA778" s="60"/>
      <c r="AB778" s="61"/>
    </row>
    <row r="779" ht="15.75" customHeight="1">
      <c r="K779" s="57"/>
      <c r="Q779" s="58"/>
      <c r="S779" s="86"/>
      <c r="W779" s="86"/>
      <c r="Z779" s="60"/>
      <c r="AA779" s="60"/>
      <c r="AB779" s="61"/>
    </row>
    <row r="780" ht="15.75" customHeight="1">
      <c r="K780" s="57"/>
      <c r="Q780" s="58"/>
      <c r="S780" s="86"/>
      <c r="W780" s="86"/>
      <c r="Z780" s="60"/>
      <c r="AA780" s="60"/>
      <c r="AB780" s="61"/>
    </row>
    <row r="781" ht="15.75" customHeight="1">
      <c r="K781" s="57"/>
      <c r="Q781" s="58"/>
      <c r="S781" s="86"/>
      <c r="W781" s="86"/>
      <c r="Z781" s="60"/>
      <c r="AA781" s="60"/>
      <c r="AB781" s="61"/>
    </row>
    <row r="782" ht="15.75" customHeight="1">
      <c r="K782" s="57"/>
      <c r="Q782" s="58"/>
      <c r="S782" s="86"/>
      <c r="W782" s="86"/>
      <c r="Z782" s="60"/>
      <c r="AA782" s="60"/>
      <c r="AB782" s="61"/>
    </row>
    <row r="783" ht="15.75" customHeight="1">
      <c r="K783" s="57"/>
      <c r="Q783" s="58"/>
      <c r="S783" s="86"/>
      <c r="W783" s="86"/>
      <c r="Z783" s="60"/>
      <c r="AA783" s="60"/>
      <c r="AB783" s="61"/>
    </row>
    <row r="784" ht="15.75" customHeight="1">
      <c r="K784" s="57"/>
      <c r="Q784" s="58"/>
      <c r="S784" s="86"/>
      <c r="W784" s="86"/>
      <c r="Z784" s="60"/>
      <c r="AA784" s="60"/>
      <c r="AB784" s="61"/>
    </row>
    <row r="785" ht="15.75" customHeight="1">
      <c r="K785" s="57"/>
      <c r="Q785" s="58"/>
      <c r="S785" s="86"/>
      <c r="W785" s="86"/>
      <c r="Z785" s="60"/>
      <c r="AA785" s="60"/>
      <c r="AB785" s="61"/>
    </row>
    <row r="786" ht="15.75" customHeight="1">
      <c r="K786" s="57"/>
      <c r="Q786" s="58"/>
      <c r="S786" s="86"/>
      <c r="W786" s="86"/>
      <c r="Z786" s="60"/>
      <c r="AA786" s="60"/>
      <c r="AB786" s="61"/>
    </row>
    <row r="787" ht="15.75" customHeight="1">
      <c r="K787" s="57"/>
      <c r="Q787" s="58"/>
      <c r="S787" s="86"/>
      <c r="W787" s="86"/>
      <c r="Z787" s="60"/>
      <c r="AA787" s="60"/>
      <c r="AB787" s="61"/>
    </row>
    <row r="788" ht="15.75" customHeight="1">
      <c r="K788" s="57"/>
      <c r="Q788" s="58"/>
      <c r="S788" s="86"/>
      <c r="W788" s="86"/>
      <c r="Z788" s="60"/>
      <c r="AA788" s="60"/>
      <c r="AB788" s="61"/>
    </row>
    <row r="789" ht="15.75" customHeight="1">
      <c r="K789" s="57"/>
      <c r="Q789" s="58"/>
      <c r="S789" s="86"/>
      <c r="W789" s="86"/>
      <c r="Z789" s="60"/>
      <c r="AA789" s="60"/>
      <c r="AB789" s="61"/>
    </row>
    <row r="790" ht="15.75" customHeight="1">
      <c r="K790" s="57"/>
      <c r="Q790" s="58"/>
      <c r="S790" s="86"/>
      <c r="W790" s="86"/>
      <c r="Z790" s="60"/>
      <c r="AA790" s="60"/>
      <c r="AB790" s="61"/>
    </row>
    <row r="791" ht="15.75" customHeight="1">
      <c r="K791" s="57"/>
      <c r="Q791" s="58"/>
      <c r="S791" s="86"/>
      <c r="W791" s="86"/>
      <c r="Z791" s="60"/>
      <c r="AA791" s="60"/>
      <c r="AB791" s="61"/>
    </row>
    <row r="792" ht="15.75" customHeight="1">
      <c r="K792" s="57"/>
      <c r="Q792" s="58"/>
      <c r="S792" s="86"/>
      <c r="W792" s="86"/>
      <c r="Z792" s="60"/>
      <c r="AA792" s="60"/>
      <c r="AB792" s="61"/>
    </row>
    <row r="793" ht="15.75" customHeight="1">
      <c r="K793" s="57"/>
      <c r="Q793" s="58"/>
      <c r="S793" s="86"/>
      <c r="W793" s="86"/>
      <c r="Z793" s="60"/>
      <c r="AA793" s="60"/>
      <c r="AB793" s="61"/>
    </row>
    <row r="794" ht="15.75" customHeight="1">
      <c r="K794" s="57"/>
      <c r="Q794" s="58"/>
      <c r="S794" s="86"/>
      <c r="W794" s="86"/>
      <c r="Z794" s="60"/>
      <c r="AA794" s="60"/>
      <c r="AB794" s="61"/>
    </row>
    <row r="795" ht="15.75" customHeight="1">
      <c r="K795" s="57"/>
      <c r="Q795" s="58"/>
      <c r="S795" s="86"/>
      <c r="W795" s="86"/>
      <c r="Z795" s="60"/>
      <c r="AA795" s="60"/>
      <c r="AB795" s="61"/>
    </row>
    <row r="796" ht="15.75" customHeight="1">
      <c r="K796" s="57"/>
      <c r="Q796" s="58"/>
      <c r="S796" s="86"/>
      <c r="W796" s="86"/>
      <c r="Z796" s="60"/>
      <c r="AA796" s="60"/>
      <c r="AB796" s="61"/>
    </row>
    <row r="797" ht="15.75" customHeight="1">
      <c r="K797" s="57"/>
      <c r="Q797" s="58"/>
      <c r="S797" s="86"/>
      <c r="W797" s="86"/>
      <c r="Z797" s="60"/>
      <c r="AA797" s="60"/>
      <c r="AB797" s="61"/>
    </row>
    <row r="798" ht="15.75" customHeight="1">
      <c r="K798" s="57"/>
      <c r="Q798" s="58"/>
      <c r="S798" s="86"/>
      <c r="W798" s="86"/>
      <c r="Z798" s="60"/>
      <c r="AA798" s="60"/>
      <c r="AB798" s="61"/>
    </row>
    <row r="799" ht="15.75" customHeight="1">
      <c r="K799" s="57"/>
      <c r="Q799" s="58"/>
      <c r="S799" s="86"/>
      <c r="W799" s="86"/>
      <c r="Z799" s="60"/>
      <c r="AA799" s="60"/>
      <c r="AB799" s="61"/>
    </row>
    <row r="800" ht="15.75" customHeight="1">
      <c r="K800" s="57"/>
      <c r="Q800" s="58"/>
      <c r="S800" s="86"/>
      <c r="W800" s="86"/>
      <c r="Z800" s="60"/>
      <c r="AA800" s="60"/>
      <c r="AB800" s="61"/>
    </row>
    <row r="801" ht="15.75" customHeight="1">
      <c r="K801" s="57"/>
      <c r="Q801" s="58"/>
      <c r="S801" s="86"/>
      <c r="W801" s="86"/>
      <c r="Z801" s="60"/>
      <c r="AA801" s="60"/>
      <c r="AB801" s="61"/>
    </row>
    <row r="802" ht="15.75" customHeight="1">
      <c r="K802" s="57"/>
      <c r="Q802" s="58"/>
      <c r="S802" s="86"/>
      <c r="W802" s="86"/>
      <c r="Z802" s="60"/>
      <c r="AA802" s="60"/>
      <c r="AB802" s="61"/>
    </row>
    <row r="803" ht="15.75" customHeight="1">
      <c r="K803" s="57"/>
      <c r="Q803" s="58"/>
      <c r="S803" s="86"/>
      <c r="W803" s="86"/>
      <c r="Z803" s="60"/>
      <c r="AA803" s="60"/>
      <c r="AB803" s="61"/>
    </row>
    <row r="804" ht="15.75" customHeight="1">
      <c r="K804" s="57"/>
      <c r="Q804" s="58"/>
      <c r="S804" s="86"/>
      <c r="W804" s="86"/>
      <c r="Z804" s="60"/>
      <c r="AA804" s="60"/>
      <c r="AB804" s="61"/>
    </row>
    <row r="805" ht="15.75" customHeight="1">
      <c r="K805" s="57"/>
      <c r="Q805" s="58"/>
      <c r="S805" s="86"/>
      <c r="W805" s="86"/>
      <c r="Z805" s="60"/>
      <c r="AA805" s="60"/>
      <c r="AB805" s="61"/>
    </row>
    <row r="806" ht="15.75" customHeight="1">
      <c r="K806" s="57"/>
      <c r="Q806" s="58"/>
      <c r="S806" s="86"/>
      <c r="W806" s="86"/>
      <c r="Z806" s="60"/>
      <c r="AA806" s="60"/>
      <c r="AB806" s="61"/>
    </row>
    <row r="807" ht="15.75" customHeight="1">
      <c r="K807" s="57"/>
      <c r="Q807" s="58"/>
      <c r="S807" s="86"/>
      <c r="W807" s="86"/>
      <c r="Z807" s="60"/>
      <c r="AA807" s="60"/>
      <c r="AB807" s="61"/>
    </row>
    <row r="808" ht="15.75" customHeight="1">
      <c r="K808" s="57"/>
      <c r="Q808" s="58"/>
      <c r="S808" s="86"/>
      <c r="W808" s="86"/>
      <c r="Z808" s="60"/>
      <c r="AA808" s="60"/>
      <c r="AB808" s="61"/>
    </row>
    <row r="809" ht="15.75" customHeight="1">
      <c r="K809" s="57"/>
      <c r="Q809" s="58"/>
      <c r="S809" s="86"/>
      <c r="W809" s="86"/>
      <c r="Z809" s="60"/>
      <c r="AA809" s="60"/>
      <c r="AB809" s="61"/>
    </row>
    <row r="810" ht="15.75" customHeight="1">
      <c r="K810" s="57"/>
      <c r="Q810" s="58"/>
      <c r="S810" s="86"/>
      <c r="W810" s="86"/>
      <c r="Z810" s="60"/>
      <c r="AA810" s="60"/>
      <c r="AB810" s="61"/>
    </row>
    <row r="811" ht="15.75" customHeight="1">
      <c r="K811" s="57"/>
      <c r="Q811" s="58"/>
      <c r="S811" s="86"/>
      <c r="W811" s="86"/>
      <c r="Z811" s="60"/>
      <c r="AA811" s="60"/>
      <c r="AB811" s="61"/>
    </row>
    <row r="812" ht="15.75" customHeight="1">
      <c r="K812" s="57"/>
      <c r="Q812" s="58"/>
      <c r="S812" s="86"/>
      <c r="W812" s="86"/>
      <c r="Z812" s="60"/>
      <c r="AA812" s="60"/>
      <c r="AB812" s="61"/>
    </row>
    <row r="813" ht="15.75" customHeight="1">
      <c r="K813" s="57"/>
      <c r="Q813" s="58"/>
      <c r="S813" s="86"/>
      <c r="W813" s="86"/>
      <c r="Z813" s="60"/>
      <c r="AA813" s="60"/>
      <c r="AB813" s="61"/>
    </row>
    <row r="814" ht="15.75" customHeight="1">
      <c r="K814" s="57"/>
      <c r="Q814" s="58"/>
      <c r="S814" s="86"/>
      <c r="W814" s="86"/>
      <c r="Z814" s="60"/>
      <c r="AA814" s="60"/>
      <c r="AB814" s="61"/>
    </row>
    <row r="815" ht="15.75" customHeight="1">
      <c r="K815" s="57"/>
      <c r="Q815" s="58"/>
      <c r="S815" s="86"/>
      <c r="W815" s="86"/>
      <c r="Z815" s="60"/>
      <c r="AA815" s="60"/>
      <c r="AB815" s="61"/>
    </row>
    <row r="816" ht="15.75" customHeight="1">
      <c r="K816" s="57"/>
      <c r="Q816" s="58"/>
      <c r="S816" s="86"/>
      <c r="W816" s="86"/>
      <c r="Z816" s="60"/>
      <c r="AA816" s="60"/>
      <c r="AB816" s="61"/>
    </row>
    <row r="817" ht="15.75" customHeight="1">
      <c r="K817" s="57"/>
      <c r="Q817" s="58"/>
      <c r="S817" s="86"/>
      <c r="W817" s="86"/>
      <c r="Z817" s="60"/>
      <c r="AA817" s="60"/>
      <c r="AB817" s="61"/>
    </row>
    <row r="818" ht="15.75" customHeight="1">
      <c r="K818" s="57"/>
      <c r="Q818" s="58"/>
      <c r="S818" s="86"/>
      <c r="W818" s="86"/>
      <c r="Z818" s="60"/>
      <c r="AA818" s="60"/>
      <c r="AB818" s="61"/>
    </row>
    <row r="819" ht="15.75" customHeight="1">
      <c r="K819" s="57"/>
      <c r="Q819" s="58"/>
      <c r="S819" s="86"/>
      <c r="W819" s="86"/>
      <c r="Z819" s="60"/>
      <c r="AA819" s="60"/>
      <c r="AB819" s="61"/>
    </row>
    <row r="820" ht="15.75" customHeight="1">
      <c r="K820" s="57"/>
      <c r="Q820" s="58"/>
      <c r="S820" s="86"/>
      <c r="W820" s="86"/>
      <c r="Z820" s="60"/>
      <c r="AA820" s="60"/>
      <c r="AB820" s="61"/>
    </row>
    <row r="821" ht="15.75" customHeight="1">
      <c r="K821" s="57"/>
      <c r="Q821" s="58"/>
      <c r="S821" s="86"/>
      <c r="W821" s="86"/>
      <c r="Z821" s="60"/>
      <c r="AA821" s="60"/>
      <c r="AB821" s="61"/>
    </row>
    <row r="822" ht="15.75" customHeight="1">
      <c r="K822" s="57"/>
      <c r="Q822" s="58"/>
      <c r="S822" s="86"/>
      <c r="W822" s="86"/>
      <c r="Z822" s="60"/>
      <c r="AA822" s="60"/>
      <c r="AB822" s="61"/>
    </row>
    <row r="823" ht="15.75" customHeight="1">
      <c r="K823" s="57"/>
      <c r="Q823" s="58"/>
      <c r="S823" s="86"/>
      <c r="W823" s="86"/>
      <c r="Z823" s="60"/>
      <c r="AA823" s="60"/>
      <c r="AB823" s="61"/>
    </row>
    <row r="824" ht="15.75" customHeight="1">
      <c r="K824" s="57"/>
      <c r="Q824" s="58"/>
      <c r="S824" s="86"/>
      <c r="W824" s="86"/>
      <c r="Z824" s="60"/>
      <c r="AA824" s="60"/>
      <c r="AB824" s="61"/>
    </row>
    <row r="825" ht="15.75" customHeight="1">
      <c r="K825" s="57"/>
      <c r="Q825" s="58"/>
      <c r="S825" s="86"/>
      <c r="W825" s="86"/>
      <c r="Z825" s="60"/>
      <c r="AA825" s="60"/>
      <c r="AB825" s="61"/>
    </row>
    <row r="826" ht="15.75" customHeight="1">
      <c r="K826" s="57"/>
      <c r="Q826" s="58"/>
      <c r="S826" s="86"/>
      <c r="W826" s="86"/>
      <c r="Z826" s="60"/>
      <c r="AA826" s="60"/>
      <c r="AB826" s="61"/>
    </row>
    <row r="827" ht="15.75" customHeight="1">
      <c r="K827" s="57"/>
      <c r="Q827" s="58"/>
      <c r="S827" s="86"/>
      <c r="W827" s="86"/>
      <c r="Z827" s="60"/>
      <c r="AA827" s="60"/>
      <c r="AB827" s="61"/>
    </row>
    <row r="828" ht="15.75" customHeight="1">
      <c r="K828" s="57"/>
      <c r="Q828" s="58"/>
      <c r="S828" s="86"/>
      <c r="W828" s="86"/>
      <c r="Z828" s="60"/>
      <c r="AA828" s="60"/>
      <c r="AB828" s="61"/>
    </row>
    <row r="829" ht="15.75" customHeight="1">
      <c r="K829" s="57"/>
      <c r="Q829" s="58"/>
      <c r="S829" s="86"/>
      <c r="W829" s="86"/>
      <c r="Z829" s="60"/>
      <c r="AA829" s="60"/>
      <c r="AB829" s="61"/>
    </row>
    <row r="830" ht="15.75" customHeight="1">
      <c r="K830" s="57"/>
      <c r="Q830" s="58"/>
      <c r="S830" s="86"/>
      <c r="W830" s="86"/>
      <c r="Z830" s="60"/>
      <c r="AA830" s="60"/>
      <c r="AB830" s="61"/>
    </row>
    <row r="831" ht="15.75" customHeight="1">
      <c r="K831" s="57"/>
      <c r="Q831" s="58"/>
      <c r="S831" s="86"/>
      <c r="W831" s="86"/>
      <c r="Z831" s="60"/>
      <c r="AA831" s="60"/>
      <c r="AB831" s="61"/>
    </row>
    <row r="832" ht="15.75" customHeight="1">
      <c r="K832" s="57"/>
      <c r="Q832" s="58"/>
      <c r="S832" s="86"/>
      <c r="W832" s="86"/>
      <c r="Z832" s="60"/>
      <c r="AA832" s="60"/>
      <c r="AB832" s="61"/>
    </row>
    <row r="833" ht="15.75" customHeight="1">
      <c r="K833" s="57"/>
      <c r="Q833" s="58"/>
      <c r="S833" s="86"/>
      <c r="W833" s="86"/>
      <c r="Z833" s="60"/>
      <c r="AA833" s="60"/>
      <c r="AB833" s="61"/>
    </row>
    <row r="834" ht="15.75" customHeight="1">
      <c r="K834" s="57"/>
      <c r="Q834" s="58"/>
      <c r="S834" s="86"/>
      <c r="W834" s="86"/>
      <c r="Z834" s="60"/>
      <c r="AA834" s="60"/>
      <c r="AB834" s="61"/>
    </row>
    <row r="835" ht="15.75" customHeight="1">
      <c r="K835" s="57"/>
      <c r="Q835" s="58"/>
      <c r="S835" s="86"/>
      <c r="W835" s="86"/>
      <c r="Z835" s="60"/>
      <c r="AA835" s="60"/>
      <c r="AB835" s="61"/>
    </row>
    <row r="836" ht="15.75" customHeight="1">
      <c r="K836" s="57"/>
      <c r="Q836" s="58"/>
      <c r="S836" s="86"/>
      <c r="W836" s="86"/>
      <c r="Z836" s="60"/>
      <c r="AA836" s="60"/>
      <c r="AB836" s="61"/>
    </row>
    <row r="837" ht="15.75" customHeight="1">
      <c r="K837" s="57"/>
      <c r="Q837" s="58"/>
      <c r="S837" s="86"/>
      <c r="W837" s="86"/>
      <c r="Z837" s="60"/>
      <c r="AA837" s="60"/>
      <c r="AB837" s="61"/>
    </row>
    <row r="838" ht="15.75" customHeight="1">
      <c r="K838" s="57"/>
      <c r="Q838" s="58"/>
      <c r="S838" s="86"/>
      <c r="W838" s="86"/>
      <c r="Z838" s="60"/>
      <c r="AA838" s="60"/>
      <c r="AB838" s="61"/>
    </row>
    <row r="839" ht="15.75" customHeight="1">
      <c r="K839" s="57"/>
      <c r="Q839" s="58"/>
      <c r="S839" s="86"/>
      <c r="W839" s="86"/>
      <c r="Z839" s="60"/>
      <c r="AA839" s="60"/>
      <c r="AB839" s="61"/>
    </row>
    <row r="840" ht="15.75" customHeight="1">
      <c r="K840" s="57"/>
      <c r="Q840" s="58"/>
      <c r="S840" s="86"/>
      <c r="W840" s="86"/>
      <c r="Z840" s="60"/>
      <c r="AA840" s="60"/>
      <c r="AB840" s="61"/>
    </row>
    <row r="841" ht="15.75" customHeight="1">
      <c r="K841" s="57"/>
      <c r="Q841" s="58"/>
      <c r="S841" s="86"/>
      <c r="W841" s="86"/>
      <c r="Z841" s="60"/>
      <c r="AA841" s="60"/>
      <c r="AB841" s="61"/>
    </row>
    <row r="842" ht="15.75" customHeight="1">
      <c r="K842" s="57"/>
      <c r="Q842" s="58"/>
      <c r="S842" s="86"/>
      <c r="W842" s="86"/>
      <c r="Z842" s="60"/>
      <c r="AA842" s="60"/>
      <c r="AB842" s="61"/>
    </row>
    <row r="843" ht="15.75" customHeight="1">
      <c r="K843" s="57"/>
      <c r="Q843" s="58"/>
      <c r="S843" s="86"/>
      <c r="W843" s="86"/>
      <c r="Z843" s="60"/>
      <c r="AA843" s="60"/>
      <c r="AB843" s="61"/>
    </row>
    <row r="844" ht="15.75" customHeight="1">
      <c r="K844" s="57"/>
      <c r="Q844" s="58"/>
      <c r="S844" s="86"/>
      <c r="W844" s="86"/>
      <c r="Z844" s="60"/>
      <c r="AA844" s="60"/>
      <c r="AB844" s="61"/>
    </row>
    <row r="845" ht="15.75" customHeight="1">
      <c r="K845" s="57"/>
      <c r="Q845" s="58"/>
      <c r="S845" s="86"/>
      <c r="W845" s="86"/>
      <c r="Z845" s="60"/>
      <c r="AA845" s="60"/>
      <c r="AB845" s="61"/>
    </row>
    <row r="846" ht="15.75" customHeight="1">
      <c r="K846" s="57"/>
      <c r="Q846" s="58"/>
      <c r="S846" s="86"/>
      <c r="W846" s="86"/>
      <c r="Z846" s="60"/>
      <c r="AA846" s="60"/>
      <c r="AB846" s="61"/>
    </row>
    <row r="847" ht="15.75" customHeight="1">
      <c r="K847" s="57"/>
      <c r="Q847" s="58"/>
      <c r="S847" s="86"/>
      <c r="W847" s="86"/>
      <c r="Z847" s="60"/>
      <c r="AA847" s="60"/>
      <c r="AB847" s="61"/>
    </row>
    <row r="848" ht="15.75" customHeight="1">
      <c r="K848" s="57"/>
      <c r="Q848" s="58"/>
      <c r="S848" s="86"/>
      <c r="W848" s="86"/>
      <c r="Z848" s="60"/>
      <c r="AA848" s="60"/>
      <c r="AB848" s="61"/>
    </row>
    <row r="849" ht="15.75" customHeight="1">
      <c r="K849" s="57"/>
      <c r="Q849" s="58"/>
      <c r="S849" s="86"/>
      <c r="W849" s="86"/>
      <c r="Z849" s="60"/>
      <c r="AA849" s="60"/>
      <c r="AB849" s="61"/>
    </row>
    <row r="850" ht="15.75" customHeight="1">
      <c r="K850" s="57"/>
      <c r="Q850" s="58"/>
      <c r="S850" s="86"/>
      <c r="W850" s="86"/>
      <c r="Z850" s="60"/>
      <c r="AA850" s="60"/>
      <c r="AB850" s="61"/>
    </row>
    <row r="851" ht="15.75" customHeight="1">
      <c r="K851" s="57"/>
      <c r="Q851" s="58"/>
      <c r="S851" s="86"/>
      <c r="W851" s="86"/>
      <c r="Z851" s="60"/>
      <c r="AA851" s="60"/>
      <c r="AB851" s="61"/>
    </row>
    <row r="852" ht="15.75" customHeight="1">
      <c r="K852" s="57"/>
      <c r="Q852" s="58"/>
      <c r="S852" s="86"/>
      <c r="W852" s="86"/>
      <c r="Z852" s="60"/>
      <c r="AA852" s="60"/>
      <c r="AB852" s="61"/>
    </row>
    <row r="853" ht="15.75" customHeight="1">
      <c r="K853" s="57"/>
      <c r="Q853" s="58"/>
      <c r="S853" s="86"/>
      <c r="W853" s="86"/>
      <c r="Z853" s="60"/>
      <c r="AA853" s="60"/>
      <c r="AB853" s="61"/>
    </row>
    <row r="854" ht="15.75" customHeight="1">
      <c r="K854" s="57"/>
      <c r="Q854" s="58"/>
      <c r="S854" s="86"/>
      <c r="W854" s="86"/>
      <c r="Z854" s="60"/>
      <c r="AA854" s="60"/>
      <c r="AB854" s="61"/>
    </row>
    <row r="855" ht="15.75" customHeight="1">
      <c r="K855" s="57"/>
      <c r="Q855" s="58"/>
      <c r="S855" s="86"/>
      <c r="W855" s="86"/>
      <c r="Z855" s="60"/>
      <c r="AA855" s="60"/>
      <c r="AB855" s="61"/>
    </row>
    <row r="856" ht="15.75" customHeight="1">
      <c r="K856" s="57"/>
      <c r="Q856" s="58"/>
      <c r="S856" s="86"/>
      <c r="W856" s="86"/>
      <c r="Z856" s="60"/>
      <c r="AA856" s="60"/>
      <c r="AB856" s="61"/>
    </row>
    <row r="857" ht="15.75" customHeight="1">
      <c r="K857" s="57"/>
      <c r="Q857" s="58"/>
      <c r="S857" s="86"/>
      <c r="W857" s="86"/>
      <c r="Z857" s="60"/>
      <c r="AA857" s="60"/>
      <c r="AB857" s="61"/>
    </row>
    <row r="858" ht="15.75" customHeight="1">
      <c r="K858" s="57"/>
      <c r="Q858" s="58"/>
      <c r="S858" s="86"/>
      <c r="W858" s="86"/>
      <c r="Z858" s="60"/>
      <c r="AA858" s="60"/>
      <c r="AB858" s="61"/>
    </row>
    <row r="859" ht="15.75" customHeight="1">
      <c r="K859" s="57"/>
      <c r="Q859" s="58"/>
      <c r="S859" s="86"/>
      <c r="W859" s="86"/>
      <c r="Z859" s="60"/>
      <c r="AA859" s="60"/>
      <c r="AB859" s="61"/>
    </row>
    <row r="860" ht="15.75" customHeight="1">
      <c r="K860" s="57"/>
      <c r="Q860" s="58"/>
      <c r="S860" s="86"/>
      <c r="W860" s="86"/>
      <c r="Z860" s="60"/>
      <c r="AA860" s="60"/>
      <c r="AB860" s="61"/>
    </row>
    <row r="861" ht="15.75" customHeight="1">
      <c r="K861" s="57"/>
      <c r="Q861" s="58"/>
      <c r="S861" s="86"/>
      <c r="W861" s="86"/>
      <c r="Z861" s="60"/>
      <c r="AA861" s="60"/>
      <c r="AB861" s="61"/>
    </row>
    <row r="862" ht="15.75" customHeight="1">
      <c r="K862" s="57"/>
      <c r="Q862" s="58"/>
      <c r="S862" s="86"/>
      <c r="W862" s="86"/>
      <c r="Z862" s="60"/>
      <c r="AA862" s="60"/>
      <c r="AB862" s="61"/>
    </row>
    <row r="863" ht="15.75" customHeight="1">
      <c r="K863" s="57"/>
      <c r="Q863" s="58"/>
      <c r="S863" s="86"/>
      <c r="W863" s="86"/>
      <c r="Z863" s="60"/>
      <c r="AA863" s="60"/>
      <c r="AB863" s="61"/>
    </row>
    <row r="864" ht="15.75" customHeight="1">
      <c r="K864" s="57"/>
      <c r="Q864" s="58"/>
      <c r="S864" s="86"/>
      <c r="W864" s="86"/>
      <c r="Z864" s="60"/>
      <c r="AA864" s="60"/>
      <c r="AB864" s="61"/>
    </row>
    <row r="865" ht="15.75" customHeight="1">
      <c r="K865" s="57"/>
      <c r="Q865" s="58"/>
      <c r="S865" s="86"/>
      <c r="W865" s="86"/>
      <c r="Z865" s="60"/>
      <c r="AA865" s="60"/>
      <c r="AB865" s="61"/>
    </row>
    <row r="866" ht="15.75" customHeight="1">
      <c r="K866" s="57"/>
      <c r="Q866" s="58"/>
      <c r="S866" s="86"/>
      <c r="W866" s="86"/>
      <c r="Z866" s="60"/>
      <c r="AA866" s="60"/>
      <c r="AB866" s="61"/>
    </row>
    <row r="867" ht="15.75" customHeight="1">
      <c r="K867" s="57"/>
      <c r="Q867" s="58"/>
      <c r="S867" s="86"/>
      <c r="W867" s="86"/>
      <c r="Z867" s="60"/>
      <c r="AA867" s="60"/>
      <c r="AB867" s="61"/>
    </row>
    <row r="868" ht="15.75" customHeight="1">
      <c r="K868" s="57"/>
      <c r="Q868" s="58"/>
      <c r="S868" s="86"/>
      <c r="W868" s="86"/>
      <c r="Z868" s="60"/>
      <c r="AA868" s="60"/>
      <c r="AB868" s="61"/>
    </row>
    <row r="869" ht="15.75" customHeight="1">
      <c r="K869" s="57"/>
      <c r="Q869" s="58"/>
      <c r="S869" s="86"/>
      <c r="W869" s="86"/>
      <c r="Z869" s="60"/>
      <c r="AA869" s="60"/>
      <c r="AB869" s="61"/>
    </row>
    <row r="870" ht="15.75" customHeight="1">
      <c r="K870" s="57"/>
      <c r="Q870" s="58"/>
      <c r="S870" s="86"/>
      <c r="W870" s="86"/>
      <c r="Z870" s="60"/>
      <c r="AA870" s="60"/>
      <c r="AB870" s="61"/>
    </row>
    <row r="871" ht="15.75" customHeight="1">
      <c r="K871" s="57"/>
      <c r="Q871" s="58"/>
      <c r="S871" s="86"/>
      <c r="W871" s="86"/>
      <c r="Z871" s="60"/>
      <c r="AA871" s="60"/>
      <c r="AB871" s="61"/>
    </row>
    <row r="872" ht="15.75" customHeight="1">
      <c r="K872" s="57"/>
      <c r="Q872" s="58"/>
      <c r="S872" s="86"/>
      <c r="W872" s="86"/>
      <c r="Z872" s="60"/>
      <c r="AA872" s="60"/>
      <c r="AB872" s="61"/>
    </row>
    <row r="873" ht="15.75" customHeight="1">
      <c r="K873" s="57"/>
      <c r="Q873" s="58"/>
      <c r="S873" s="86"/>
      <c r="W873" s="86"/>
      <c r="Z873" s="60"/>
      <c r="AA873" s="60"/>
      <c r="AB873" s="61"/>
    </row>
    <row r="874" ht="15.75" customHeight="1">
      <c r="K874" s="57"/>
      <c r="Q874" s="58"/>
      <c r="S874" s="86"/>
      <c r="W874" s="86"/>
      <c r="Z874" s="60"/>
      <c r="AA874" s="60"/>
      <c r="AB874" s="61"/>
    </row>
    <row r="875" ht="15.75" customHeight="1">
      <c r="K875" s="57"/>
      <c r="Q875" s="58"/>
      <c r="S875" s="86"/>
      <c r="W875" s="86"/>
      <c r="Z875" s="60"/>
      <c r="AA875" s="60"/>
      <c r="AB875" s="61"/>
    </row>
    <row r="876" ht="15.75" customHeight="1">
      <c r="K876" s="57"/>
      <c r="Q876" s="58"/>
      <c r="S876" s="86"/>
      <c r="W876" s="86"/>
      <c r="Z876" s="60"/>
      <c r="AA876" s="60"/>
      <c r="AB876" s="61"/>
    </row>
    <row r="877" ht="15.75" customHeight="1">
      <c r="K877" s="57"/>
      <c r="Q877" s="58"/>
      <c r="S877" s="86"/>
      <c r="W877" s="86"/>
      <c r="Z877" s="60"/>
      <c r="AA877" s="60"/>
      <c r="AB877" s="61"/>
    </row>
    <row r="878" ht="15.75" customHeight="1">
      <c r="K878" s="57"/>
      <c r="Q878" s="58"/>
      <c r="S878" s="86"/>
      <c r="W878" s="86"/>
      <c r="Z878" s="60"/>
      <c r="AA878" s="60"/>
      <c r="AB878" s="61"/>
    </row>
    <row r="879" ht="15.75" customHeight="1">
      <c r="K879" s="57"/>
      <c r="Q879" s="58"/>
      <c r="S879" s="86"/>
      <c r="W879" s="86"/>
      <c r="Z879" s="60"/>
      <c r="AA879" s="60"/>
      <c r="AB879" s="61"/>
    </row>
    <row r="880" ht="15.75" customHeight="1">
      <c r="K880" s="57"/>
      <c r="Q880" s="58"/>
      <c r="S880" s="86"/>
      <c r="W880" s="86"/>
      <c r="Z880" s="60"/>
      <c r="AA880" s="60"/>
      <c r="AB880" s="61"/>
    </row>
    <row r="881" ht="15.75" customHeight="1">
      <c r="K881" s="57"/>
      <c r="Q881" s="58"/>
      <c r="S881" s="86"/>
      <c r="W881" s="86"/>
      <c r="Z881" s="60"/>
      <c r="AA881" s="60"/>
      <c r="AB881" s="61"/>
    </row>
    <row r="882" ht="15.75" customHeight="1">
      <c r="K882" s="57"/>
      <c r="Q882" s="58"/>
      <c r="S882" s="86"/>
      <c r="W882" s="86"/>
      <c r="Z882" s="60"/>
      <c r="AA882" s="60"/>
      <c r="AB882" s="61"/>
    </row>
    <row r="883" ht="15.75" customHeight="1">
      <c r="K883" s="57"/>
      <c r="Q883" s="58"/>
      <c r="S883" s="86"/>
      <c r="W883" s="86"/>
      <c r="Z883" s="60"/>
      <c r="AA883" s="60"/>
      <c r="AB883" s="61"/>
    </row>
    <row r="884" ht="15.75" customHeight="1">
      <c r="K884" s="57"/>
      <c r="Q884" s="58"/>
      <c r="S884" s="86"/>
      <c r="W884" s="86"/>
      <c r="Z884" s="60"/>
      <c r="AA884" s="60"/>
      <c r="AB884" s="61"/>
    </row>
    <row r="885" ht="15.75" customHeight="1">
      <c r="K885" s="57"/>
      <c r="Q885" s="58"/>
      <c r="S885" s="86"/>
      <c r="W885" s="86"/>
      <c r="Z885" s="60"/>
      <c r="AA885" s="60"/>
      <c r="AB885" s="61"/>
    </row>
    <row r="886" ht="15.75" customHeight="1">
      <c r="K886" s="57"/>
      <c r="Q886" s="58"/>
      <c r="S886" s="86"/>
      <c r="W886" s="86"/>
      <c r="Z886" s="60"/>
      <c r="AA886" s="60"/>
      <c r="AB886" s="61"/>
    </row>
    <row r="887" ht="15.75" customHeight="1">
      <c r="K887" s="57"/>
      <c r="Q887" s="58"/>
      <c r="S887" s="86"/>
      <c r="W887" s="86"/>
      <c r="Z887" s="60"/>
      <c r="AA887" s="60"/>
      <c r="AB887" s="61"/>
    </row>
    <row r="888" ht="15.75" customHeight="1">
      <c r="K888" s="57"/>
      <c r="Q888" s="58"/>
      <c r="S888" s="86"/>
      <c r="W888" s="86"/>
      <c r="Z888" s="60"/>
      <c r="AA888" s="60"/>
      <c r="AB888" s="61"/>
    </row>
    <row r="889" ht="15.75" customHeight="1">
      <c r="K889" s="57"/>
      <c r="Q889" s="58"/>
      <c r="S889" s="86"/>
      <c r="W889" s="86"/>
      <c r="Z889" s="60"/>
      <c r="AA889" s="60"/>
      <c r="AB889" s="61"/>
    </row>
    <row r="890" ht="15.75" customHeight="1">
      <c r="K890" s="57"/>
      <c r="Q890" s="58"/>
      <c r="S890" s="86"/>
      <c r="W890" s="86"/>
      <c r="Z890" s="60"/>
      <c r="AA890" s="60"/>
      <c r="AB890" s="61"/>
    </row>
    <row r="891" ht="15.75" customHeight="1">
      <c r="K891" s="57"/>
      <c r="Q891" s="58"/>
      <c r="S891" s="86"/>
      <c r="W891" s="86"/>
      <c r="Z891" s="60"/>
      <c r="AA891" s="60"/>
      <c r="AB891" s="61"/>
    </row>
    <row r="892" ht="15.75" customHeight="1">
      <c r="K892" s="57"/>
      <c r="Q892" s="58"/>
      <c r="S892" s="86"/>
      <c r="W892" s="86"/>
      <c r="Z892" s="60"/>
      <c r="AA892" s="60"/>
      <c r="AB892" s="61"/>
    </row>
    <row r="893" ht="15.75" customHeight="1">
      <c r="K893" s="57"/>
      <c r="Q893" s="58"/>
      <c r="S893" s="86"/>
      <c r="W893" s="86"/>
      <c r="Z893" s="60"/>
      <c r="AA893" s="60"/>
      <c r="AB893" s="61"/>
    </row>
    <row r="894" ht="15.75" customHeight="1">
      <c r="K894" s="57"/>
      <c r="Q894" s="58"/>
      <c r="S894" s="86"/>
      <c r="W894" s="86"/>
      <c r="Z894" s="60"/>
      <c r="AA894" s="60"/>
      <c r="AB894" s="61"/>
    </row>
    <row r="895" ht="15.75" customHeight="1">
      <c r="K895" s="57"/>
      <c r="Q895" s="58"/>
      <c r="S895" s="86"/>
      <c r="W895" s="86"/>
      <c r="Z895" s="60"/>
      <c r="AA895" s="60"/>
      <c r="AB895" s="61"/>
    </row>
    <row r="896" ht="15.75" customHeight="1">
      <c r="K896" s="57"/>
      <c r="Q896" s="58"/>
      <c r="S896" s="86"/>
      <c r="W896" s="86"/>
      <c r="Z896" s="60"/>
      <c r="AA896" s="60"/>
      <c r="AB896" s="61"/>
    </row>
    <row r="897" ht="15.75" customHeight="1">
      <c r="K897" s="57"/>
      <c r="Q897" s="58"/>
      <c r="S897" s="86"/>
      <c r="W897" s="86"/>
      <c r="Z897" s="60"/>
      <c r="AA897" s="60"/>
      <c r="AB897" s="61"/>
    </row>
    <row r="898" ht="15.75" customHeight="1">
      <c r="K898" s="57"/>
      <c r="Q898" s="58"/>
      <c r="S898" s="86"/>
      <c r="W898" s="86"/>
      <c r="Z898" s="60"/>
      <c r="AA898" s="60"/>
      <c r="AB898" s="61"/>
    </row>
    <row r="899" ht="15.75" customHeight="1">
      <c r="K899" s="57"/>
      <c r="Q899" s="58"/>
      <c r="S899" s="86"/>
      <c r="W899" s="86"/>
      <c r="Z899" s="60"/>
      <c r="AA899" s="60"/>
      <c r="AB899" s="61"/>
    </row>
    <row r="900" ht="15.75" customHeight="1">
      <c r="K900" s="57"/>
      <c r="Q900" s="58"/>
      <c r="S900" s="86"/>
      <c r="W900" s="86"/>
      <c r="Z900" s="60"/>
      <c r="AA900" s="60"/>
      <c r="AB900" s="61"/>
    </row>
    <row r="901" ht="15.75" customHeight="1">
      <c r="K901" s="57"/>
      <c r="Q901" s="58"/>
      <c r="S901" s="86"/>
      <c r="W901" s="86"/>
      <c r="Z901" s="60"/>
      <c r="AA901" s="60"/>
      <c r="AB901" s="61"/>
    </row>
    <row r="902" ht="15.75" customHeight="1">
      <c r="K902" s="57"/>
      <c r="Q902" s="58"/>
      <c r="S902" s="86"/>
      <c r="W902" s="86"/>
      <c r="Z902" s="60"/>
      <c r="AA902" s="60"/>
      <c r="AB902" s="61"/>
    </row>
    <row r="903" ht="15.75" customHeight="1">
      <c r="K903" s="57"/>
      <c r="Q903" s="58"/>
      <c r="S903" s="86"/>
      <c r="W903" s="86"/>
      <c r="Z903" s="60"/>
      <c r="AA903" s="60"/>
      <c r="AB903" s="61"/>
    </row>
    <row r="904" ht="15.75" customHeight="1">
      <c r="K904" s="57"/>
      <c r="Q904" s="58"/>
      <c r="S904" s="86"/>
      <c r="W904" s="86"/>
      <c r="Z904" s="60"/>
      <c r="AA904" s="60"/>
      <c r="AB904" s="61"/>
    </row>
    <row r="905" ht="15.75" customHeight="1">
      <c r="K905" s="57"/>
      <c r="Q905" s="58"/>
      <c r="S905" s="86"/>
      <c r="W905" s="86"/>
      <c r="Z905" s="60"/>
      <c r="AA905" s="60"/>
      <c r="AB905" s="61"/>
    </row>
    <row r="906" ht="15.75" customHeight="1">
      <c r="K906" s="57"/>
      <c r="Q906" s="58"/>
      <c r="S906" s="86"/>
      <c r="W906" s="86"/>
      <c r="Z906" s="60"/>
      <c r="AA906" s="60"/>
      <c r="AB906" s="61"/>
    </row>
    <row r="907" ht="15.75" customHeight="1">
      <c r="K907" s="57"/>
      <c r="Q907" s="58"/>
      <c r="S907" s="86"/>
      <c r="W907" s="86"/>
      <c r="Z907" s="60"/>
      <c r="AA907" s="60"/>
      <c r="AB907" s="61"/>
    </row>
    <row r="908" ht="15.75" customHeight="1">
      <c r="K908" s="57"/>
      <c r="Q908" s="58"/>
      <c r="S908" s="86"/>
      <c r="W908" s="86"/>
      <c r="Z908" s="60"/>
      <c r="AA908" s="60"/>
      <c r="AB908" s="61"/>
    </row>
    <row r="909" ht="15.75" customHeight="1">
      <c r="K909" s="57"/>
      <c r="Q909" s="58"/>
      <c r="S909" s="86"/>
      <c r="W909" s="86"/>
      <c r="Z909" s="60"/>
      <c r="AA909" s="60"/>
      <c r="AB909" s="61"/>
    </row>
    <row r="910" ht="15.75" customHeight="1">
      <c r="K910" s="57"/>
      <c r="Q910" s="58"/>
      <c r="S910" s="86"/>
      <c r="W910" s="86"/>
      <c r="Z910" s="60"/>
      <c r="AA910" s="60"/>
      <c r="AB910" s="61"/>
    </row>
    <row r="911" ht="15.75" customHeight="1">
      <c r="K911" s="57"/>
      <c r="Q911" s="58"/>
      <c r="S911" s="86"/>
      <c r="W911" s="86"/>
      <c r="Z911" s="60"/>
      <c r="AA911" s="60"/>
      <c r="AB911" s="61"/>
    </row>
    <row r="912" ht="15.75" customHeight="1">
      <c r="K912" s="57"/>
      <c r="Q912" s="58"/>
      <c r="S912" s="86"/>
      <c r="W912" s="86"/>
      <c r="Z912" s="60"/>
      <c r="AA912" s="60"/>
      <c r="AB912" s="61"/>
    </row>
    <row r="913" ht="15.75" customHeight="1">
      <c r="K913" s="57"/>
      <c r="Q913" s="58"/>
      <c r="S913" s="86"/>
      <c r="W913" s="86"/>
      <c r="Z913" s="60"/>
      <c r="AA913" s="60"/>
      <c r="AB913" s="61"/>
    </row>
    <row r="914" ht="15.75" customHeight="1">
      <c r="K914" s="57"/>
      <c r="Q914" s="58"/>
      <c r="S914" s="86"/>
      <c r="W914" s="86"/>
      <c r="Z914" s="60"/>
      <c r="AA914" s="60"/>
      <c r="AB914" s="61"/>
    </row>
    <row r="915" ht="15.75" customHeight="1">
      <c r="K915" s="57"/>
      <c r="Q915" s="58"/>
      <c r="S915" s="86"/>
      <c r="W915" s="86"/>
      <c r="Z915" s="60"/>
      <c r="AA915" s="60"/>
      <c r="AB915" s="61"/>
    </row>
    <row r="916" ht="15.75" customHeight="1">
      <c r="K916" s="57"/>
      <c r="Q916" s="58"/>
      <c r="S916" s="86"/>
      <c r="W916" s="86"/>
      <c r="Z916" s="60"/>
      <c r="AA916" s="60"/>
      <c r="AB916" s="61"/>
    </row>
    <row r="917" ht="15.75" customHeight="1">
      <c r="K917" s="57"/>
      <c r="Q917" s="58"/>
      <c r="S917" s="86"/>
      <c r="W917" s="86"/>
      <c r="Z917" s="60"/>
      <c r="AA917" s="60"/>
      <c r="AB917" s="61"/>
    </row>
    <row r="918" ht="15.75" customHeight="1">
      <c r="K918" s="57"/>
      <c r="Q918" s="58"/>
      <c r="S918" s="86"/>
      <c r="W918" s="86"/>
      <c r="Z918" s="60"/>
      <c r="AA918" s="60"/>
      <c r="AB918" s="61"/>
    </row>
    <row r="919" ht="15.75" customHeight="1">
      <c r="K919" s="57"/>
      <c r="Q919" s="58"/>
      <c r="S919" s="86"/>
      <c r="W919" s="86"/>
      <c r="Z919" s="60"/>
      <c r="AA919" s="60"/>
      <c r="AB919" s="61"/>
    </row>
    <row r="920" ht="15.75" customHeight="1">
      <c r="K920" s="57"/>
      <c r="Q920" s="58"/>
      <c r="S920" s="86"/>
      <c r="W920" s="86"/>
      <c r="Z920" s="60"/>
      <c r="AA920" s="60"/>
      <c r="AB920" s="61"/>
    </row>
    <row r="921" ht="15.75" customHeight="1">
      <c r="K921" s="57"/>
      <c r="Q921" s="58"/>
      <c r="S921" s="86"/>
      <c r="W921" s="86"/>
      <c r="Z921" s="60"/>
      <c r="AA921" s="60"/>
      <c r="AB921" s="61"/>
    </row>
    <row r="922" ht="15.75" customHeight="1">
      <c r="K922" s="57"/>
      <c r="Q922" s="58"/>
      <c r="S922" s="86"/>
      <c r="W922" s="86"/>
      <c r="Z922" s="60"/>
      <c r="AA922" s="60"/>
      <c r="AB922" s="61"/>
    </row>
    <row r="923" ht="15.75" customHeight="1">
      <c r="K923" s="57"/>
      <c r="Q923" s="58"/>
      <c r="S923" s="86"/>
      <c r="W923" s="86"/>
      <c r="Z923" s="60"/>
      <c r="AA923" s="60"/>
      <c r="AB923" s="61"/>
    </row>
    <row r="924" ht="15.75" customHeight="1">
      <c r="K924" s="57"/>
      <c r="Q924" s="58"/>
      <c r="S924" s="86"/>
      <c r="W924" s="86"/>
      <c r="Z924" s="60"/>
      <c r="AA924" s="60"/>
      <c r="AB924" s="61"/>
    </row>
    <row r="925" ht="15.75" customHeight="1">
      <c r="K925" s="57"/>
      <c r="Q925" s="58"/>
      <c r="S925" s="86"/>
      <c r="W925" s="86"/>
      <c r="Z925" s="60"/>
      <c r="AA925" s="60"/>
      <c r="AB925" s="61"/>
    </row>
    <row r="926" ht="15.75" customHeight="1">
      <c r="K926" s="57"/>
      <c r="Q926" s="58"/>
      <c r="S926" s="86"/>
      <c r="W926" s="86"/>
      <c r="Z926" s="60"/>
      <c r="AA926" s="60"/>
      <c r="AB926" s="61"/>
    </row>
    <row r="927" ht="15.75" customHeight="1">
      <c r="K927" s="57"/>
      <c r="Q927" s="58"/>
      <c r="S927" s="86"/>
      <c r="W927" s="86"/>
      <c r="Z927" s="60"/>
      <c r="AA927" s="60"/>
      <c r="AB927" s="61"/>
    </row>
    <row r="928" ht="15.75" customHeight="1">
      <c r="K928" s="57"/>
      <c r="Q928" s="58"/>
      <c r="S928" s="86"/>
      <c r="W928" s="86"/>
      <c r="Z928" s="60"/>
      <c r="AA928" s="60"/>
      <c r="AB928" s="61"/>
    </row>
    <row r="929" ht="15.75" customHeight="1">
      <c r="K929" s="57"/>
      <c r="Q929" s="58"/>
      <c r="S929" s="86"/>
      <c r="W929" s="86"/>
      <c r="Z929" s="60"/>
      <c r="AA929" s="60"/>
      <c r="AB929" s="61"/>
    </row>
    <row r="930" ht="15.75" customHeight="1">
      <c r="K930" s="57"/>
      <c r="Q930" s="58"/>
      <c r="S930" s="86"/>
      <c r="W930" s="86"/>
      <c r="Z930" s="60"/>
      <c r="AA930" s="60"/>
      <c r="AB930" s="61"/>
    </row>
    <row r="931" ht="15.75" customHeight="1">
      <c r="K931" s="57"/>
      <c r="Q931" s="58"/>
      <c r="S931" s="86"/>
      <c r="W931" s="86"/>
      <c r="Z931" s="60"/>
      <c r="AA931" s="60"/>
      <c r="AB931" s="61"/>
    </row>
    <row r="932" ht="15.75" customHeight="1">
      <c r="K932" s="57"/>
      <c r="Q932" s="58"/>
      <c r="S932" s="86"/>
      <c r="W932" s="86"/>
      <c r="Z932" s="60"/>
      <c r="AA932" s="60"/>
      <c r="AB932" s="61"/>
    </row>
    <row r="933" ht="15.75" customHeight="1">
      <c r="K933" s="57"/>
      <c r="Q933" s="58"/>
      <c r="S933" s="86"/>
      <c r="W933" s="86"/>
      <c r="Z933" s="60"/>
      <c r="AA933" s="60"/>
      <c r="AB933" s="61"/>
    </row>
    <row r="934" ht="15.75" customHeight="1">
      <c r="K934" s="57"/>
      <c r="Q934" s="58"/>
      <c r="S934" s="86"/>
      <c r="W934" s="86"/>
      <c r="Z934" s="60"/>
      <c r="AA934" s="60"/>
      <c r="AB934" s="61"/>
    </row>
    <row r="935" ht="15.75" customHeight="1">
      <c r="K935" s="57"/>
      <c r="Q935" s="58"/>
      <c r="S935" s="86"/>
      <c r="W935" s="86"/>
      <c r="Z935" s="60"/>
      <c r="AA935" s="60"/>
      <c r="AB935" s="61"/>
    </row>
    <row r="936" ht="15.75" customHeight="1">
      <c r="K936" s="57"/>
      <c r="Q936" s="58"/>
      <c r="S936" s="86"/>
      <c r="W936" s="86"/>
      <c r="Z936" s="60"/>
      <c r="AA936" s="60"/>
      <c r="AB936" s="61"/>
    </row>
    <row r="937" ht="15.75" customHeight="1">
      <c r="K937" s="57"/>
      <c r="Q937" s="58"/>
      <c r="S937" s="86"/>
      <c r="W937" s="86"/>
      <c r="Z937" s="60"/>
      <c r="AA937" s="60"/>
      <c r="AB937" s="61"/>
    </row>
    <row r="938" ht="15.75" customHeight="1">
      <c r="K938" s="57"/>
      <c r="Q938" s="58"/>
      <c r="S938" s="86"/>
      <c r="W938" s="86"/>
      <c r="Z938" s="60"/>
      <c r="AA938" s="60"/>
      <c r="AB938" s="61"/>
    </row>
    <row r="939" ht="15.75" customHeight="1">
      <c r="K939" s="57"/>
      <c r="Q939" s="58"/>
      <c r="S939" s="86"/>
      <c r="W939" s="86"/>
      <c r="Z939" s="60"/>
      <c r="AA939" s="60"/>
      <c r="AB939" s="61"/>
    </row>
    <row r="940" ht="15.75" customHeight="1">
      <c r="K940" s="57"/>
      <c r="Q940" s="58"/>
      <c r="S940" s="86"/>
      <c r="W940" s="86"/>
      <c r="Z940" s="60"/>
      <c r="AA940" s="60"/>
      <c r="AB940" s="61"/>
    </row>
    <row r="941" ht="15.75" customHeight="1">
      <c r="K941" s="57"/>
      <c r="Q941" s="58"/>
      <c r="S941" s="86"/>
      <c r="W941" s="86"/>
      <c r="Z941" s="60"/>
      <c r="AA941" s="60"/>
      <c r="AB941" s="61"/>
    </row>
    <row r="942" ht="15.75" customHeight="1">
      <c r="K942" s="57"/>
      <c r="Q942" s="58"/>
      <c r="S942" s="86"/>
      <c r="W942" s="86"/>
      <c r="Z942" s="60"/>
      <c r="AA942" s="60"/>
      <c r="AB942" s="61"/>
    </row>
    <row r="943" ht="15.75" customHeight="1">
      <c r="K943" s="57"/>
      <c r="Q943" s="58"/>
      <c r="S943" s="86"/>
      <c r="W943" s="86"/>
      <c r="Z943" s="60"/>
      <c r="AA943" s="60"/>
      <c r="AB943" s="61"/>
    </row>
    <row r="944" ht="15.75" customHeight="1">
      <c r="K944" s="57"/>
      <c r="Q944" s="58"/>
      <c r="S944" s="86"/>
      <c r="W944" s="86"/>
      <c r="Z944" s="60"/>
      <c r="AA944" s="60"/>
      <c r="AB944" s="61"/>
    </row>
    <row r="945" ht="15.75" customHeight="1">
      <c r="K945" s="57"/>
      <c r="Q945" s="58"/>
      <c r="S945" s="86"/>
      <c r="W945" s="86"/>
      <c r="Z945" s="60"/>
      <c r="AA945" s="60"/>
      <c r="AB945" s="61"/>
    </row>
    <row r="946" ht="15.75" customHeight="1">
      <c r="K946" s="57"/>
      <c r="Q946" s="58"/>
      <c r="S946" s="86"/>
      <c r="W946" s="86"/>
      <c r="Z946" s="60"/>
      <c r="AA946" s="60"/>
      <c r="AB946" s="61"/>
    </row>
    <row r="947" ht="15.75" customHeight="1">
      <c r="K947" s="57"/>
      <c r="Q947" s="58"/>
      <c r="S947" s="86"/>
      <c r="W947" s="86"/>
      <c r="Z947" s="60"/>
      <c r="AA947" s="60"/>
      <c r="AB947" s="61"/>
    </row>
    <row r="948" ht="15.75" customHeight="1">
      <c r="K948" s="57"/>
      <c r="Q948" s="58"/>
      <c r="S948" s="86"/>
      <c r="W948" s="86"/>
      <c r="Z948" s="60"/>
      <c r="AA948" s="60"/>
      <c r="AB948" s="61"/>
    </row>
    <row r="949" ht="15.75" customHeight="1">
      <c r="K949" s="57"/>
      <c r="Q949" s="58"/>
      <c r="S949" s="86"/>
      <c r="W949" s="86"/>
      <c r="Z949" s="60"/>
      <c r="AA949" s="60"/>
      <c r="AB949" s="61"/>
    </row>
    <row r="950" ht="15.75" customHeight="1">
      <c r="K950" s="57"/>
      <c r="Q950" s="58"/>
      <c r="S950" s="86"/>
      <c r="W950" s="86"/>
      <c r="Z950" s="60"/>
      <c r="AA950" s="60"/>
      <c r="AB950" s="61"/>
    </row>
    <row r="951" ht="15.75" customHeight="1">
      <c r="K951" s="57"/>
      <c r="Q951" s="58"/>
      <c r="S951" s="86"/>
      <c r="W951" s="86"/>
      <c r="Z951" s="60"/>
      <c r="AA951" s="60"/>
      <c r="AB951" s="61"/>
    </row>
    <row r="952" ht="15.75" customHeight="1">
      <c r="K952" s="57"/>
      <c r="Q952" s="58"/>
      <c r="S952" s="86"/>
      <c r="W952" s="86"/>
      <c r="Z952" s="60"/>
      <c r="AA952" s="60"/>
      <c r="AB952" s="61"/>
    </row>
    <row r="953" ht="15.75" customHeight="1">
      <c r="K953" s="57"/>
      <c r="Q953" s="58"/>
      <c r="S953" s="86"/>
      <c r="W953" s="86"/>
      <c r="Z953" s="60"/>
      <c r="AA953" s="60"/>
      <c r="AB953" s="61"/>
    </row>
    <row r="954" ht="15.75" customHeight="1">
      <c r="K954" s="57"/>
      <c r="Q954" s="58"/>
      <c r="S954" s="86"/>
      <c r="W954" s="86"/>
      <c r="Z954" s="60"/>
      <c r="AA954" s="60"/>
      <c r="AB954" s="61"/>
    </row>
    <row r="955" ht="15.75" customHeight="1">
      <c r="K955" s="57"/>
      <c r="Q955" s="58"/>
      <c r="S955" s="86"/>
      <c r="W955" s="86"/>
      <c r="Z955" s="60"/>
      <c r="AA955" s="60"/>
      <c r="AB955" s="61"/>
    </row>
    <row r="956" ht="15.75" customHeight="1">
      <c r="K956" s="57"/>
      <c r="Q956" s="58"/>
      <c r="S956" s="86"/>
      <c r="W956" s="86"/>
      <c r="Z956" s="60"/>
      <c r="AA956" s="60"/>
      <c r="AB956" s="61"/>
    </row>
    <row r="957" ht="15.75" customHeight="1">
      <c r="K957" s="57"/>
      <c r="Q957" s="58"/>
      <c r="S957" s="86"/>
      <c r="W957" s="86"/>
      <c r="Z957" s="60"/>
      <c r="AA957" s="60"/>
      <c r="AB957" s="61"/>
    </row>
    <row r="958" ht="15.75" customHeight="1">
      <c r="K958" s="57"/>
      <c r="Q958" s="58"/>
      <c r="S958" s="86"/>
      <c r="W958" s="86"/>
      <c r="Z958" s="60"/>
      <c r="AA958" s="60"/>
      <c r="AB958" s="61"/>
    </row>
    <row r="959" ht="15.75" customHeight="1">
      <c r="K959" s="57"/>
      <c r="Q959" s="58"/>
      <c r="S959" s="86"/>
      <c r="W959" s="86"/>
      <c r="Z959" s="60"/>
      <c r="AA959" s="60"/>
      <c r="AB959" s="61"/>
    </row>
    <row r="960" ht="15.75" customHeight="1">
      <c r="K960" s="57"/>
      <c r="Q960" s="58"/>
      <c r="S960" s="86"/>
      <c r="W960" s="86"/>
      <c r="Z960" s="60"/>
      <c r="AA960" s="60"/>
      <c r="AB960" s="61"/>
    </row>
    <row r="961" ht="15.75" customHeight="1">
      <c r="K961" s="57"/>
      <c r="Q961" s="58"/>
      <c r="S961" s="86"/>
      <c r="W961" s="86"/>
      <c r="Z961" s="60"/>
      <c r="AA961" s="60"/>
      <c r="AB961" s="61"/>
    </row>
    <row r="962" ht="15.75" customHeight="1">
      <c r="K962" s="57"/>
      <c r="Q962" s="58"/>
      <c r="S962" s="86"/>
      <c r="W962" s="86"/>
      <c r="Z962" s="60"/>
      <c r="AA962" s="60"/>
      <c r="AB962" s="61"/>
    </row>
    <row r="963" ht="15.75" customHeight="1">
      <c r="K963" s="57"/>
      <c r="Q963" s="58"/>
      <c r="S963" s="86"/>
      <c r="W963" s="86"/>
      <c r="Z963" s="60"/>
      <c r="AA963" s="60"/>
      <c r="AB963" s="61"/>
    </row>
    <row r="964" ht="15.75" customHeight="1">
      <c r="K964" s="57"/>
      <c r="Q964" s="58"/>
      <c r="S964" s="86"/>
      <c r="W964" s="86"/>
      <c r="Z964" s="60"/>
      <c r="AA964" s="60"/>
      <c r="AB964" s="61"/>
    </row>
    <row r="965" ht="15.75" customHeight="1">
      <c r="K965" s="57"/>
      <c r="Q965" s="58"/>
      <c r="S965" s="86"/>
      <c r="W965" s="86"/>
      <c r="Z965" s="60"/>
      <c r="AA965" s="60"/>
      <c r="AB965" s="61"/>
    </row>
    <row r="966" ht="15.75" customHeight="1">
      <c r="K966" s="57"/>
      <c r="Q966" s="58"/>
      <c r="S966" s="86"/>
      <c r="W966" s="86"/>
      <c r="Z966" s="60"/>
      <c r="AA966" s="60"/>
      <c r="AB966" s="61"/>
    </row>
    <row r="967" ht="15.75" customHeight="1">
      <c r="K967" s="57"/>
      <c r="Q967" s="58"/>
      <c r="S967" s="86"/>
      <c r="W967" s="86"/>
      <c r="Z967" s="60"/>
      <c r="AA967" s="60"/>
      <c r="AB967" s="61"/>
    </row>
    <row r="968" ht="15.75" customHeight="1">
      <c r="K968" s="57"/>
      <c r="Q968" s="58"/>
      <c r="S968" s="86"/>
      <c r="W968" s="86"/>
      <c r="Z968" s="60"/>
      <c r="AA968" s="60"/>
      <c r="AB968" s="61"/>
    </row>
    <row r="969" ht="15.75" customHeight="1">
      <c r="K969" s="57"/>
      <c r="Q969" s="58"/>
      <c r="S969" s="86"/>
      <c r="W969" s="86"/>
      <c r="Z969" s="60"/>
      <c r="AA969" s="60"/>
      <c r="AB969" s="61"/>
    </row>
    <row r="970" ht="15.75" customHeight="1">
      <c r="K970" s="57"/>
      <c r="Q970" s="58"/>
      <c r="S970" s="86"/>
      <c r="W970" s="86"/>
      <c r="Z970" s="60"/>
      <c r="AA970" s="60"/>
      <c r="AB970" s="61"/>
    </row>
    <row r="971" ht="15.75" customHeight="1">
      <c r="K971" s="57"/>
      <c r="Q971" s="58"/>
      <c r="S971" s="86"/>
      <c r="W971" s="86"/>
      <c r="Z971" s="60"/>
      <c r="AA971" s="60"/>
      <c r="AB971" s="61"/>
    </row>
    <row r="972" ht="15.75" customHeight="1">
      <c r="K972" s="57"/>
      <c r="Q972" s="58"/>
      <c r="S972" s="86"/>
      <c r="W972" s="86"/>
      <c r="Z972" s="60"/>
      <c r="AA972" s="60"/>
      <c r="AB972" s="61"/>
    </row>
    <row r="973" ht="15.75" customHeight="1">
      <c r="K973" s="57"/>
      <c r="Q973" s="58"/>
      <c r="S973" s="86"/>
      <c r="W973" s="86"/>
      <c r="Z973" s="60"/>
      <c r="AA973" s="60"/>
      <c r="AB973" s="61"/>
    </row>
    <row r="974" ht="15.75" customHeight="1">
      <c r="K974" s="57"/>
      <c r="Q974" s="58"/>
      <c r="S974" s="86"/>
      <c r="W974" s="86"/>
      <c r="Z974" s="60"/>
      <c r="AA974" s="60"/>
      <c r="AB974" s="61"/>
    </row>
    <row r="975" ht="15.75" customHeight="1">
      <c r="K975" s="57"/>
      <c r="Q975" s="58"/>
      <c r="S975" s="86"/>
      <c r="W975" s="86"/>
      <c r="Z975" s="60"/>
      <c r="AA975" s="60"/>
      <c r="AB975" s="61"/>
    </row>
    <row r="976" ht="15.75" customHeight="1">
      <c r="K976" s="57"/>
      <c r="Q976" s="58"/>
      <c r="S976" s="86"/>
      <c r="W976" s="86"/>
      <c r="Z976" s="60"/>
      <c r="AA976" s="60"/>
      <c r="AB976" s="61"/>
    </row>
    <row r="977" ht="15.75" customHeight="1">
      <c r="K977" s="57"/>
      <c r="Q977" s="58"/>
      <c r="S977" s="86"/>
      <c r="W977" s="86"/>
      <c r="Z977" s="60"/>
      <c r="AA977" s="60"/>
      <c r="AB977" s="61"/>
    </row>
    <row r="978" ht="15.75" customHeight="1">
      <c r="K978" s="57"/>
      <c r="Q978" s="58"/>
      <c r="S978" s="86"/>
      <c r="W978" s="86"/>
      <c r="Z978" s="60"/>
      <c r="AA978" s="60"/>
      <c r="AB978" s="61"/>
    </row>
    <row r="979" ht="15.75" customHeight="1">
      <c r="K979" s="57"/>
      <c r="Q979" s="58"/>
      <c r="S979" s="86"/>
      <c r="W979" s="86"/>
      <c r="Z979" s="60"/>
      <c r="AA979" s="60"/>
      <c r="AB979" s="61"/>
    </row>
    <row r="980" ht="15.75" customHeight="1">
      <c r="K980" s="57"/>
      <c r="Q980" s="58"/>
      <c r="S980" s="86"/>
      <c r="W980" s="86"/>
      <c r="Z980" s="60"/>
      <c r="AA980" s="60"/>
      <c r="AB980" s="61"/>
    </row>
    <row r="981" ht="15.75" customHeight="1">
      <c r="K981" s="57"/>
      <c r="Q981" s="58"/>
      <c r="S981" s="86"/>
      <c r="W981" s="86"/>
      <c r="Z981" s="60"/>
      <c r="AA981" s="60"/>
      <c r="AB981" s="61"/>
    </row>
    <row r="982" ht="15.75" customHeight="1">
      <c r="K982" s="57"/>
      <c r="Q982" s="58"/>
      <c r="S982" s="86"/>
      <c r="W982" s="86"/>
      <c r="Z982" s="60"/>
      <c r="AA982" s="60"/>
      <c r="AB982" s="61"/>
    </row>
    <row r="983" ht="15.75" customHeight="1">
      <c r="K983" s="57"/>
      <c r="Q983" s="58"/>
      <c r="S983" s="86"/>
      <c r="W983" s="86"/>
      <c r="Z983" s="60"/>
      <c r="AA983" s="60"/>
      <c r="AB983" s="61"/>
    </row>
    <row r="984" ht="15.75" customHeight="1">
      <c r="K984" s="57"/>
      <c r="Q984" s="58"/>
      <c r="S984" s="86"/>
      <c r="W984" s="86"/>
      <c r="Z984" s="60"/>
      <c r="AA984" s="60"/>
      <c r="AB984" s="61"/>
    </row>
    <row r="985" ht="15.75" customHeight="1">
      <c r="K985" s="57"/>
      <c r="Q985" s="58"/>
      <c r="S985" s="86"/>
      <c r="W985" s="86"/>
      <c r="Z985" s="60"/>
      <c r="AA985" s="60"/>
      <c r="AB985" s="61"/>
    </row>
    <row r="986" ht="15.75" customHeight="1">
      <c r="K986" s="57"/>
      <c r="Q986" s="58"/>
      <c r="S986" s="86"/>
      <c r="W986" s="86"/>
      <c r="Z986" s="60"/>
      <c r="AA986" s="60"/>
      <c r="AB986" s="61"/>
    </row>
    <row r="987" ht="15.75" customHeight="1">
      <c r="K987" s="57"/>
      <c r="Q987" s="58"/>
      <c r="S987" s="86"/>
      <c r="W987" s="86"/>
      <c r="Z987" s="60"/>
      <c r="AA987" s="60"/>
      <c r="AB987" s="61"/>
    </row>
    <row r="988" ht="15.75" customHeight="1">
      <c r="K988" s="57"/>
      <c r="Q988" s="58"/>
      <c r="S988" s="86"/>
      <c r="W988" s="86"/>
      <c r="Z988" s="60"/>
      <c r="AA988" s="60"/>
      <c r="AB988" s="61"/>
    </row>
    <row r="989" ht="15.75" customHeight="1">
      <c r="K989" s="57"/>
      <c r="Q989" s="58"/>
      <c r="S989" s="86"/>
      <c r="W989" s="86"/>
      <c r="Z989" s="60"/>
      <c r="AA989" s="60"/>
      <c r="AB989" s="61"/>
    </row>
    <row r="990" ht="15.75" customHeight="1">
      <c r="K990" s="57"/>
      <c r="Q990" s="58"/>
      <c r="S990" s="86"/>
      <c r="W990" s="86"/>
      <c r="Z990" s="60"/>
      <c r="AA990" s="60"/>
      <c r="AB990" s="61"/>
    </row>
    <row r="991" ht="15.75" customHeight="1">
      <c r="K991" s="57"/>
      <c r="Q991" s="58"/>
      <c r="S991" s="86"/>
      <c r="W991" s="86"/>
      <c r="Z991" s="60"/>
      <c r="AA991" s="60"/>
      <c r="AB991" s="61"/>
    </row>
    <row r="992" ht="15.75" customHeight="1">
      <c r="K992" s="57"/>
      <c r="Q992" s="58"/>
      <c r="S992" s="86"/>
      <c r="W992" s="86"/>
      <c r="Z992" s="60"/>
      <c r="AA992" s="60"/>
      <c r="AB992" s="61"/>
    </row>
    <row r="993" ht="15.75" customHeight="1">
      <c r="K993" s="57"/>
      <c r="Q993" s="58"/>
      <c r="S993" s="86"/>
      <c r="W993" s="86"/>
      <c r="Z993" s="60"/>
      <c r="AA993" s="60"/>
      <c r="AB993" s="61"/>
    </row>
    <row r="994" ht="15.75" customHeight="1">
      <c r="K994" s="57"/>
      <c r="Q994" s="58"/>
      <c r="S994" s="86"/>
      <c r="W994" s="86"/>
      <c r="Z994" s="60"/>
      <c r="AA994" s="60"/>
      <c r="AB994" s="61"/>
    </row>
    <row r="995" ht="15.75" customHeight="1">
      <c r="K995" s="57"/>
      <c r="Q995" s="58"/>
      <c r="S995" s="86"/>
      <c r="W995" s="86"/>
      <c r="Z995" s="60"/>
      <c r="AA995" s="60"/>
      <c r="AB995" s="61"/>
    </row>
    <row r="996" ht="15.75" customHeight="1">
      <c r="K996" s="57"/>
      <c r="Q996" s="58"/>
      <c r="S996" s="86"/>
      <c r="W996" s="86"/>
      <c r="Z996" s="60"/>
      <c r="AA996" s="60"/>
      <c r="AB996" s="61"/>
    </row>
    <row r="997" ht="15.75" customHeight="1">
      <c r="K997" s="57"/>
      <c r="Q997" s="58"/>
      <c r="S997" s="86"/>
      <c r="W997" s="86"/>
      <c r="Z997" s="60"/>
      <c r="AA997" s="60"/>
      <c r="AB997" s="61"/>
    </row>
    <row r="998" ht="15.75" customHeight="1">
      <c r="K998" s="57"/>
      <c r="Q998" s="58"/>
      <c r="S998" s="86"/>
      <c r="W998" s="86"/>
      <c r="Z998" s="60"/>
      <c r="AA998" s="60"/>
      <c r="AB998" s="61"/>
    </row>
    <row r="999" ht="15.75" customHeight="1">
      <c r="K999" s="57"/>
      <c r="Q999" s="58"/>
      <c r="S999" s="86"/>
      <c r="W999" s="86"/>
      <c r="Z999" s="60"/>
      <c r="AA999" s="60"/>
      <c r="AB999" s="61"/>
    </row>
    <row r="1000" ht="15.75" customHeight="1">
      <c r="K1000" s="57"/>
      <c r="Q1000" s="58"/>
      <c r="S1000" s="86"/>
      <c r="W1000" s="86"/>
      <c r="Z1000" s="60"/>
      <c r="AA1000" s="60"/>
      <c r="AB1000" s="61"/>
    </row>
    <row r="1001" ht="15.75" customHeight="1">
      <c r="K1001" s="57"/>
      <c r="Q1001" s="58"/>
      <c r="S1001" s="86"/>
      <c r="W1001" s="86"/>
      <c r="Z1001" s="60"/>
      <c r="AA1001" s="60"/>
      <c r="AB1001" s="61"/>
    </row>
    <row r="1002" ht="15.75" customHeight="1">
      <c r="K1002" s="57"/>
      <c r="Q1002" s="58"/>
      <c r="S1002" s="86"/>
      <c r="W1002" s="86"/>
      <c r="Z1002" s="60"/>
      <c r="AA1002" s="60"/>
      <c r="AB1002" s="61"/>
    </row>
    <row r="1003" ht="15.75" customHeight="1">
      <c r="K1003" s="57"/>
      <c r="Q1003" s="58"/>
      <c r="S1003" s="86"/>
      <c r="W1003" s="86"/>
      <c r="Z1003" s="60"/>
      <c r="AA1003" s="60"/>
      <c r="AB1003" s="61"/>
    </row>
    <row r="1004" ht="15.75" customHeight="1">
      <c r="K1004" s="57"/>
      <c r="Q1004" s="58"/>
      <c r="S1004" s="86"/>
      <c r="W1004" s="86"/>
      <c r="Z1004" s="60"/>
      <c r="AA1004" s="60"/>
      <c r="AB1004" s="61"/>
    </row>
    <row r="1005" ht="15.75" customHeight="1">
      <c r="K1005" s="57"/>
      <c r="Q1005" s="58"/>
      <c r="S1005" s="86"/>
      <c r="W1005" s="86"/>
      <c r="Z1005" s="60"/>
      <c r="AA1005" s="60"/>
      <c r="AB1005" s="61"/>
    </row>
    <row r="1006" ht="15.75" customHeight="1">
      <c r="K1006" s="57"/>
      <c r="Q1006" s="58"/>
      <c r="S1006" s="86"/>
      <c r="W1006" s="86"/>
      <c r="Z1006" s="60"/>
      <c r="AA1006" s="60"/>
      <c r="AB1006" s="61"/>
    </row>
    <row r="1007" ht="15.75" customHeight="1">
      <c r="K1007" s="57"/>
      <c r="Q1007" s="58"/>
      <c r="S1007" s="86"/>
      <c r="W1007" s="86"/>
      <c r="Z1007" s="60"/>
      <c r="AA1007" s="60"/>
      <c r="AB1007" s="61"/>
    </row>
    <row r="1008" ht="15.75" customHeight="1">
      <c r="K1008" s="57"/>
      <c r="Q1008" s="58"/>
      <c r="S1008" s="86"/>
      <c r="W1008" s="86"/>
      <c r="Z1008" s="60"/>
      <c r="AA1008" s="60"/>
      <c r="AB1008" s="61"/>
    </row>
    <row r="1009" ht="15.75" customHeight="1">
      <c r="K1009" s="57"/>
      <c r="Q1009" s="58"/>
      <c r="S1009" s="86"/>
      <c r="W1009" s="86"/>
      <c r="Z1009" s="60"/>
      <c r="AA1009" s="60"/>
      <c r="AB1009" s="61"/>
    </row>
    <row r="1010" ht="15.75" customHeight="1">
      <c r="K1010" s="57"/>
      <c r="Q1010" s="58"/>
      <c r="S1010" s="86"/>
      <c r="W1010" s="86"/>
      <c r="Z1010" s="60"/>
      <c r="AA1010" s="60"/>
      <c r="AB1010" s="61"/>
    </row>
    <row r="1011" ht="15.75" customHeight="1">
      <c r="K1011" s="57"/>
      <c r="Q1011" s="58"/>
      <c r="S1011" s="86"/>
      <c r="W1011" s="86"/>
      <c r="Z1011" s="60"/>
      <c r="AA1011" s="60"/>
      <c r="AB1011" s="61"/>
    </row>
  </sheetData>
  <autoFilter ref="$A$1:$AD$166">
    <filterColumn colId="1">
      <filters>
        <filter val="Client"/>
      </filters>
    </filterColumn>
  </autoFilter>
  <customSheetViews>
    <customSheetView guid="{3115F813-B769-4306-A8A6-C7706A2D6DF8}" filter="1" showAutoFilter="1">
      <autoFilter ref="$A$1:$AD$166"/>
    </customSheetView>
  </customSheetViews>
  <printOptions/>
  <pageMargins bottom="0.5" footer="0.0" header="0.0" left="0.25" right="0.25" top="0.5"/>
  <pageSetup fitToHeight="0" orientation="portrait"/>
  <headerFooter>
    <oddFooter>&amp;Rpage&amp;P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34.57"/>
    <col customWidth="1" min="2" max="2" width="17.29"/>
    <col customWidth="1" min="3" max="3" width="21.0"/>
    <col customWidth="1" min="4" max="4" width="22.0"/>
    <col customWidth="1" min="5" max="5" width="19.57"/>
    <col customWidth="1" min="6" max="6" width="22.0"/>
    <col customWidth="1" min="7" max="8" width="13.86"/>
    <col customWidth="1" min="9" max="9" width="12.57"/>
    <col customWidth="1" min="10" max="10" width="13.86"/>
    <col customWidth="1" min="11" max="11" width="4.71"/>
    <col customWidth="1" min="12" max="12" width="18.29"/>
    <col customWidth="1" min="13" max="13" width="15.57"/>
    <col customWidth="1" min="14" max="14" width="18.29"/>
    <col customWidth="1" min="15" max="17" width="15.57"/>
    <col customWidth="1" min="18" max="18" width="13.29"/>
    <col customWidth="1" min="19" max="19" width="16.14"/>
    <col customWidth="1" min="20" max="20" width="15.43"/>
    <col customWidth="1" min="21" max="21" width="18.29"/>
    <col customWidth="1" min="22" max="22" width="13.86"/>
    <col customWidth="1" min="23" max="23" width="16.71"/>
    <col customWidth="1" min="24" max="24" width="15.43"/>
    <col customWidth="1" min="25" max="25" width="16.29"/>
    <col customWidth="1" min="26" max="28" width="14.0"/>
    <col customWidth="1" hidden="1" min="29" max="29" width="4.14"/>
    <col customWidth="1" hidden="1" min="30" max="30" width="28.14"/>
    <col customWidth="1" hidden="1" min="31" max="31" width="18.43"/>
    <col customWidth="1" hidden="1" min="32" max="32" width="21.14"/>
    <col customWidth="1" hidden="1" min="33" max="33" width="26.29"/>
    <col customWidth="1" hidden="1" min="34" max="34" width="21.86"/>
    <col customWidth="1" hidden="1" min="35" max="35" width="26.86"/>
  </cols>
  <sheetData>
    <row r="1" ht="45.0" customHeight="1">
      <c r="A1" s="2" t="s">
        <v>160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67" t="s">
        <v>24</v>
      </c>
      <c r="AA1" s="67" t="s">
        <v>25</v>
      </c>
      <c r="AB1" s="67" t="s">
        <v>161</v>
      </c>
      <c r="AC1" s="2"/>
      <c r="AD1" s="2" t="s">
        <v>160</v>
      </c>
      <c r="AE1" s="2" t="s">
        <v>1</v>
      </c>
      <c r="AF1" s="2" t="s">
        <v>16</v>
      </c>
      <c r="AG1" s="2" t="s">
        <v>17</v>
      </c>
      <c r="AH1" s="2" t="s">
        <v>20</v>
      </c>
      <c r="AI1" s="2" t="s">
        <v>21</v>
      </c>
    </row>
    <row r="2" ht="20.25" customHeight="1">
      <c r="A2" s="29" t="s">
        <v>162</v>
      </c>
      <c r="B2" s="29" t="s">
        <v>0</v>
      </c>
      <c r="C2" s="87">
        <v>743900.0</v>
      </c>
      <c r="D2" s="88">
        <v>4523.46</v>
      </c>
      <c r="E2" s="87">
        <v>190532.0</v>
      </c>
      <c r="F2" s="88">
        <v>10658.67</v>
      </c>
      <c r="G2" s="87">
        <v>0.0</v>
      </c>
      <c r="H2" s="88">
        <v>0.0</v>
      </c>
      <c r="I2" s="87">
        <v>0.0</v>
      </c>
      <c r="J2" s="88">
        <v>0.0</v>
      </c>
      <c r="K2" s="41"/>
      <c r="L2" s="19">
        <f t="shared" ref="L2:O2" si="1">SUM(C2+G2)</f>
        <v>743900</v>
      </c>
      <c r="M2" s="18">
        <f t="shared" si="1"/>
        <v>4523.46</v>
      </c>
      <c r="N2" s="19">
        <f t="shared" si="1"/>
        <v>190532</v>
      </c>
      <c r="O2" s="18">
        <f t="shared" si="1"/>
        <v>10658.67</v>
      </c>
      <c r="P2" s="20">
        <f t="shared" ref="P2:Q2" si="2">SUM(L2+N2)</f>
        <v>934432</v>
      </c>
      <c r="Q2" s="52">
        <f t="shared" si="2"/>
        <v>15182.13</v>
      </c>
      <c r="R2" s="41">
        <v>470531.0</v>
      </c>
      <c r="S2" s="41">
        <v>3126.93</v>
      </c>
      <c r="T2" s="24">
        <f t="shared" ref="T2:U2" si="3">R2-L2</f>
        <v>-273369</v>
      </c>
      <c r="U2" s="25">
        <f t="shared" si="3"/>
        <v>-1396.53</v>
      </c>
      <c r="V2" s="41">
        <v>142056.0</v>
      </c>
      <c r="W2" s="41">
        <v>8060.01</v>
      </c>
      <c r="X2" s="24">
        <f t="shared" ref="X2:Y2" si="4">V2-N2</f>
        <v>-48476</v>
      </c>
      <c r="Y2" s="25">
        <f t="shared" si="4"/>
        <v>-2598.66</v>
      </c>
      <c r="Z2" s="26">
        <f t="shared" ref="Z2:AA2" si="5">SUM(T2+X2)</f>
        <v>-321845</v>
      </c>
      <c r="AA2" s="27">
        <f t="shared" si="5"/>
        <v>-3995.19</v>
      </c>
      <c r="AB2" s="54">
        <f>R2+V2</f>
        <v>612587</v>
      </c>
      <c r="AC2" s="25"/>
      <c r="AD2" s="89" t="s">
        <v>31</v>
      </c>
      <c r="AE2" s="89" t="s">
        <v>0</v>
      </c>
      <c r="AF2" s="90">
        <v>3064256.0</v>
      </c>
      <c r="AG2" s="90">
        <v>18721.68</v>
      </c>
      <c r="AH2" s="91">
        <v>762106.0</v>
      </c>
      <c r="AI2" s="92">
        <v>41799.14</v>
      </c>
    </row>
    <row r="3" ht="20.25" customHeight="1">
      <c r="A3" s="29" t="s">
        <v>162</v>
      </c>
      <c r="B3" s="29" t="s">
        <v>34</v>
      </c>
      <c r="C3" s="87">
        <v>24872.0</v>
      </c>
      <c r="D3" s="88">
        <v>106.45</v>
      </c>
      <c r="E3" s="87">
        <v>5393.0</v>
      </c>
      <c r="F3" s="88">
        <v>214.53</v>
      </c>
      <c r="G3" s="87">
        <v>0.0</v>
      </c>
      <c r="H3" s="88">
        <v>0.0</v>
      </c>
      <c r="I3" s="87">
        <v>0.0</v>
      </c>
      <c r="J3" s="88">
        <v>0.0</v>
      </c>
      <c r="K3" s="41"/>
      <c r="L3" s="19">
        <f t="shared" ref="L3:O3" si="6">SUM(C3+G3)</f>
        <v>24872</v>
      </c>
      <c r="M3" s="18">
        <f t="shared" si="6"/>
        <v>106.45</v>
      </c>
      <c r="N3" s="19">
        <f t="shared" si="6"/>
        <v>5393</v>
      </c>
      <c r="O3" s="18">
        <f t="shared" si="6"/>
        <v>214.53</v>
      </c>
      <c r="P3" s="20">
        <f t="shared" ref="P3:P5" si="11">SUM(L3:N3)</f>
        <v>30371.45</v>
      </c>
      <c r="Q3" s="52">
        <f t="shared" ref="Q3:Q5" si="12">SUM(M3+O3)</f>
        <v>320.98</v>
      </c>
      <c r="R3" s="41">
        <v>20313.0</v>
      </c>
      <c r="S3" s="41">
        <v>86.94</v>
      </c>
      <c r="T3" s="24">
        <f t="shared" ref="T3:U3" si="7">R3-L3</f>
        <v>-4559</v>
      </c>
      <c r="U3" s="25">
        <f t="shared" si="7"/>
        <v>-19.51</v>
      </c>
      <c r="V3" s="41">
        <v>7259.0</v>
      </c>
      <c r="W3" s="41">
        <v>288.76</v>
      </c>
      <c r="X3" s="24">
        <f t="shared" ref="X3:Y3" si="8">V3-N3</f>
        <v>1866</v>
      </c>
      <c r="Y3" s="25">
        <f t="shared" si="8"/>
        <v>74.23</v>
      </c>
      <c r="Z3" s="26">
        <f t="shared" ref="Z3:AA3" si="9">SUM(T3+X3)</f>
        <v>-2693</v>
      </c>
      <c r="AA3" s="27">
        <f t="shared" si="9"/>
        <v>54.72</v>
      </c>
      <c r="AB3" s="27"/>
      <c r="AC3" s="25"/>
      <c r="AD3" s="89" t="s">
        <v>31</v>
      </c>
      <c r="AE3" s="89" t="s">
        <v>34</v>
      </c>
      <c r="AF3" s="90">
        <v>99488.0</v>
      </c>
      <c r="AG3" s="90">
        <v>417.85</v>
      </c>
      <c r="AH3" s="91">
        <v>21571.0</v>
      </c>
      <c r="AI3" s="92">
        <v>841.27</v>
      </c>
    </row>
    <row r="4" ht="20.25" customHeight="1">
      <c r="A4" s="29" t="s">
        <v>162</v>
      </c>
      <c r="B4" s="29" t="s">
        <v>55</v>
      </c>
      <c r="C4" s="87">
        <v>719028.0</v>
      </c>
      <c r="D4" s="88">
        <v>4187.11</v>
      </c>
      <c r="E4" s="87">
        <v>185139.0</v>
      </c>
      <c r="F4" s="88">
        <v>9011.58</v>
      </c>
      <c r="G4" s="87">
        <v>0.0</v>
      </c>
      <c r="H4" s="88">
        <v>0.0</v>
      </c>
      <c r="I4" s="87">
        <v>0.0</v>
      </c>
      <c r="J4" s="88">
        <v>0.0</v>
      </c>
      <c r="K4" s="41"/>
      <c r="L4" s="19">
        <f t="shared" ref="L4:O4" si="10">SUM(C4+G4)</f>
        <v>719028</v>
      </c>
      <c r="M4" s="18">
        <f t="shared" si="10"/>
        <v>4187.11</v>
      </c>
      <c r="N4" s="19">
        <f t="shared" si="10"/>
        <v>185139</v>
      </c>
      <c r="O4" s="18">
        <f t="shared" si="10"/>
        <v>9011.58</v>
      </c>
      <c r="P4" s="20">
        <f t="shared" si="11"/>
        <v>908354.11</v>
      </c>
      <c r="Q4" s="52">
        <f t="shared" si="12"/>
        <v>13198.69</v>
      </c>
      <c r="R4" s="41">
        <v>433227.0</v>
      </c>
      <c r="S4" s="41">
        <v>2676.14</v>
      </c>
      <c r="T4" s="24">
        <f t="shared" ref="T4:U4" si="13">R4-L4</f>
        <v>-285801</v>
      </c>
      <c r="U4" s="25">
        <f t="shared" si="13"/>
        <v>-1510.97</v>
      </c>
      <c r="V4" s="41">
        <v>134797.0</v>
      </c>
      <c r="W4" s="41">
        <v>6674.11</v>
      </c>
      <c r="X4" s="24">
        <f t="shared" ref="X4:Y4" si="14">V4-N4</f>
        <v>-50342</v>
      </c>
      <c r="Y4" s="25">
        <f t="shared" si="14"/>
        <v>-2337.47</v>
      </c>
      <c r="Z4" s="26">
        <f t="shared" ref="Z4:AA4" si="15">SUM(T4+X4)</f>
        <v>-336143</v>
      </c>
      <c r="AA4" s="27">
        <f t="shared" si="15"/>
        <v>-3848.44</v>
      </c>
      <c r="AB4" s="27"/>
      <c r="AC4" s="25"/>
      <c r="AD4" s="89" t="s">
        <v>31</v>
      </c>
      <c r="AE4" s="89" t="s">
        <v>55</v>
      </c>
      <c r="AF4" s="90">
        <v>2883010.0</v>
      </c>
      <c r="AG4" s="90">
        <v>16508.93</v>
      </c>
      <c r="AH4" s="91">
        <v>740535.0</v>
      </c>
      <c r="AI4" s="92">
        <v>35338.97</v>
      </c>
    </row>
    <row r="5" ht="20.25" customHeight="1">
      <c r="A5" s="29" t="s">
        <v>162</v>
      </c>
      <c r="B5" s="29" t="s">
        <v>163</v>
      </c>
      <c r="C5" s="87">
        <v>0.0</v>
      </c>
      <c r="D5" s="88">
        <v>0.0</v>
      </c>
      <c r="E5" s="87">
        <v>0.0</v>
      </c>
      <c r="F5" s="88">
        <v>0.0</v>
      </c>
      <c r="G5" s="87">
        <v>0.0</v>
      </c>
      <c r="H5" s="88">
        <v>0.0</v>
      </c>
      <c r="I5" s="87">
        <v>0.0</v>
      </c>
      <c r="J5" s="88">
        <v>0.0</v>
      </c>
      <c r="K5" s="41"/>
      <c r="L5" s="19">
        <f t="shared" ref="L5:O5" si="16">SUM(C5+G5)</f>
        <v>0</v>
      </c>
      <c r="M5" s="18">
        <f t="shared" si="16"/>
        <v>0</v>
      </c>
      <c r="N5" s="19">
        <f t="shared" si="16"/>
        <v>0</v>
      </c>
      <c r="O5" s="18">
        <f t="shared" si="16"/>
        <v>0</v>
      </c>
      <c r="P5" s="20">
        <f t="shared" si="11"/>
        <v>0</v>
      </c>
      <c r="Q5" s="52">
        <f t="shared" si="12"/>
        <v>0</v>
      </c>
      <c r="R5" s="41">
        <v>16991.0</v>
      </c>
      <c r="S5" s="41">
        <v>184.18</v>
      </c>
      <c r="T5" s="24">
        <f t="shared" ref="T5:U5" si="17">R5-L5</f>
        <v>16991</v>
      </c>
      <c r="U5" s="25">
        <f t="shared" si="17"/>
        <v>184.18</v>
      </c>
      <c r="V5" s="41">
        <v>0.0</v>
      </c>
      <c r="W5" s="41">
        <v>0.0</v>
      </c>
      <c r="X5" s="24">
        <f t="shared" ref="X5:Y5" si="18">V5-N5</f>
        <v>0</v>
      </c>
      <c r="Y5" s="25">
        <f t="shared" si="18"/>
        <v>0</v>
      </c>
      <c r="Z5" s="26">
        <f t="shared" ref="Z5:AA5" si="19">SUM(T5+X5)</f>
        <v>16991</v>
      </c>
      <c r="AA5" s="27">
        <f t="shared" si="19"/>
        <v>184.18</v>
      </c>
      <c r="AB5" s="27"/>
      <c r="AC5" s="25"/>
      <c r="AD5" s="89" t="s">
        <v>31</v>
      </c>
      <c r="AE5" s="89" t="s">
        <v>163</v>
      </c>
      <c r="AF5" s="90">
        <v>81758.0</v>
      </c>
      <c r="AG5" s="90">
        <v>869.09</v>
      </c>
      <c r="AH5" s="91">
        <v>0.0</v>
      </c>
      <c r="AI5" s="92">
        <v>0.0</v>
      </c>
    </row>
    <row r="6" ht="20.25" customHeight="1">
      <c r="A6" s="29" t="s">
        <v>164</v>
      </c>
      <c r="B6" s="29" t="s">
        <v>0</v>
      </c>
      <c r="C6" s="87">
        <v>797316.0</v>
      </c>
      <c r="D6" s="88">
        <v>4084.1</v>
      </c>
      <c r="E6" s="87">
        <v>184330.0</v>
      </c>
      <c r="F6" s="88">
        <v>8383.55</v>
      </c>
      <c r="G6" s="87">
        <v>1594634.0</v>
      </c>
      <c r="H6" s="88">
        <v>8168.15</v>
      </c>
      <c r="I6" s="87">
        <v>368665.0</v>
      </c>
      <c r="J6" s="88">
        <v>16767.19</v>
      </c>
      <c r="K6" s="41"/>
      <c r="L6" s="19">
        <f t="shared" ref="L6:O6" si="20">SUM(C6+G6)</f>
        <v>2391950</v>
      </c>
      <c r="M6" s="18">
        <f t="shared" si="20"/>
        <v>12252.25</v>
      </c>
      <c r="N6" s="19">
        <f t="shared" si="20"/>
        <v>552995</v>
      </c>
      <c r="O6" s="18">
        <f t="shared" si="20"/>
        <v>25150.74</v>
      </c>
      <c r="P6" s="20">
        <f t="shared" ref="P6:Q6" si="21">SUM(L6+N6)</f>
        <v>2944945</v>
      </c>
      <c r="Q6" s="52">
        <f t="shared" si="21"/>
        <v>37402.99</v>
      </c>
      <c r="R6" s="23">
        <v>1709084.0</v>
      </c>
      <c r="S6" s="23">
        <v>9301.67</v>
      </c>
      <c r="T6" s="24">
        <f t="shared" ref="T6:U6" si="22">R6-L6</f>
        <v>-682866</v>
      </c>
      <c r="U6" s="25">
        <f t="shared" si="22"/>
        <v>-2950.58</v>
      </c>
      <c r="V6" s="23">
        <v>463502.0</v>
      </c>
      <c r="W6" s="23">
        <v>21025.29</v>
      </c>
      <c r="X6" s="24">
        <f t="shared" ref="X6:Y6" si="23">V6-N6</f>
        <v>-89493</v>
      </c>
      <c r="Y6" s="25">
        <f t="shared" si="23"/>
        <v>-4125.45</v>
      </c>
      <c r="Z6" s="26">
        <f t="shared" ref="Z6:AA6" si="24">SUM(T6+X6)</f>
        <v>-772359</v>
      </c>
      <c r="AA6" s="27">
        <f t="shared" si="24"/>
        <v>-7076.03</v>
      </c>
      <c r="AB6" s="54">
        <f>R6+V6</f>
        <v>2172586</v>
      </c>
      <c r="AC6" s="25"/>
      <c r="AD6" s="89" t="s">
        <v>31</v>
      </c>
      <c r="AE6" s="89" t="s">
        <v>165</v>
      </c>
      <c r="AF6" s="90"/>
      <c r="AG6" s="90"/>
      <c r="AH6" s="91"/>
      <c r="AI6" s="92"/>
    </row>
    <row r="7" ht="20.25" customHeight="1">
      <c r="A7" s="29" t="s">
        <v>164</v>
      </c>
      <c r="B7" s="29" t="s">
        <v>32</v>
      </c>
      <c r="C7" s="87">
        <v>797316.0</v>
      </c>
      <c r="D7" s="88">
        <v>3715.17</v>
      </c>
      <c r="E7" s="87">
        <v>184330.0</v>
      </c>
      <c r="F7" s="88">
        <v>7333.21</v>
      </c>
      <c r="G7" s="87">
        <v>1594634.0</v>
      </c>
      <c r="H7" s="88">
        <v>7430.31</v>
      </c>
      <c r="I7" s="87">
        <v>368665.0</v>
      </c>
      <c r="J7" s="88">
        <v>14666.53</v>
      </c>
      <c r="K7" s="41"/>
      <c r="L7" s="19">
        <f t="shared" ref="L7:O7" si="25">SUM(C7+G7)</f>
        <v>2391950</v>
      </c>
      <c r="M7" s="18">
        <f t="shared" si="25"/>
        <v>11145.48</v>
      </c>
      <c r="N7" s="19">
        <f t="shared" si="25"/>
        <v>552995</v>
      </c>
      <c r="O7" s="18">
        <f t="shared" si="25"/>
        <v>21999.74</v>
      </c>
      <c r="P7" s="20">
        <f>SUM(L7:N7)</f>
        <v>2956090.48</v>
      </c>
      <c r="Q7" s="52">
        <f>SUM(M7+O7)</f>
        <v>33145.22</v>
      </c>
      <c r="R7" s="23">
        <v>1709084.0</v>
      </c>
      <c r="S7" s="23">
        <v>8400.63</v>
      </c>
      <c r="T7" s="24">
        <f t="shared" ref="T7:U7" si="26">R7-L7</f>
        <v>-682866</v>
      </c>
      <c r="U7" s="25">
        <f t="shared" si="26"/>
        <v>-2744.85</v>
      </c>
      <c r="V7" s="23">
        <v>463502.0</v>
      </c>
      <c r="W7" s="23">
        <v>18301.63</v>
      </c>
      <c r="X7" s="24">
        <f t="shared" ref="X7:Y7" si="27">V7-N7</f>
        <v>-89493</v>
      </c>
      <c r="Y7" s="25">
        <f t="shared" si="27"/>
        <v>-3698.11</v>
      </c>
      <c r="Z7" s="26">
        <f t="shared" ref="Z7:AA7" si="28">SUM(T7+X7)</f>
        <v>-772359</v>
      </c>
      <c r="AA7" s="27">
        <f t="shared" si="28"/>
        <v>-6442.96</v>
      </c>
      <c r="AB7" s="27"/>
      <c r="AC7" s="25"/>
      <c r="AD7" s="89" t="s">
        <v>31</v>
      </c>
      <c r="AE7" s="89" t="s">
        <v>165</v>
      </c>
      <c r="AF7" s="90"/>
      <c r="AG7" s="90"/>
      <c r="AH7" s="91"/>
      <c r="AI7" s="92"/>
    </row>
    <row r="8" ht="20.25" customHeight="1">
      <c r="A8" s="29" t="s">
        <v>166</v>
      </c>
      <c r="B8" s="29" t="s">
        <v>0</v>
      </c>
      <c r="C8" s="87">
        <v>0.0</v>
      </c>
      <c r="D8" s="88">
        <v>0.0</v>
      </c>
      <c r="E8" s="87">
        <v>0.0</v>
      </c>
      <c r="F8" s="88">
        <v>0.0</v>
      </c>
      <c r="G8" s="87">
        <v>0.0</v>
      </c>
      <c r="H8" s="88">
        <v>0.0</v>
      </c>
      <c r="I8" s="87">
        <v>0.0</v>
      </c>
      <c r="J8" s="88">
        <v>0.0</v>
      </c>
      <c r="K8" s="41"/>
      <c r="L8" s="19">
        <f t="shared" ref="L8:O8" si="29">SUM(C8+G8)</f>
        <v>0</v>
      </c>
      <c r="M8" s="18">
        <f t="shared" si="29"/>
        <v>0</v>
      </c>
      <c r="N8" s="19">
        <f t="shared" si="29"/>
        <v>0</v>
      </c>
      <c r="O8" s="18">
        <f t="shared" si="29"/>
        <v>0</v>
      </c>
      <c r="P8" s="20">
        <f t="shared" ref="P8:Q8" si="30">SUM(L8+N8)</f>
        <v>0</v>
      </c>
      <c r="Q8" s="52">
        <f t="shared" si="30"/>
        <v>0</v>
      </c>
      <c r="R8" s="41">
        <v>170585.0</v>
      </c>
      <c r="S8" s="41">
        <v>1033.8</v>
      </c>
      <c r="T8" s="24">
        <f t="shared" ref="T8:U8" si="31">R8-L8</f>
        <v>170585</v>
      </c>
      <c r="U8" s="25">
        <f t="shared" si="31"/>
        <v>1033.8</v>
      </c>
      <c r="V8" s="41">
        <v>32736.0</v>
      </c>
      <c r="W8" s="41">
        <v>1588.41</v>
      </c>
      <c r="X8" s="24">
        <f t="shared" ref="X8:Y8" si="32">V8-N8</f>
        <v>32736</v>
      </c>
      <c r="Y8" s="25">
        <f t="shared" si="32"/>
        <v>1588.41</v>
      </c>
      <c r="Z8" s="26">
        <f t="shared" ref="Z8:AA8" si="33">SUM(T8+X8)</f>
        <v>203321</v>
      </c>
      <c r="AA8" s="27">
        <f t="shared" si="33"/>
        <v>2622.21</v>
      </c>
      <c r="AB8" s="54">
        <f>R8+V8</f>
        <v>203321</v>
      </c>
      <c r="AC8" s="25"/>
      <c r="AD8" s="89" t="s">
        <v>33</v>
      </c>
      <c r="AE8" s="89" t="s">
        <v>0</v>
      </c>
      <c r="AF8" s="90">
        <v>1033325.0</v>
      </c>
      <c r="AG8" s="90">
        <v>5836.98</v>
      </c>
      <c r="AH8" s="91">
        <v>194983.0</v>
      </c>
      <c r="AI8" s="92">
        <v>9668.13</v>
      </c>
    </row>
    <row r="9" ht="20.25" customHeight="1">
      <c r="A9" s="29" t="s">
        <v>166</v>
      </c>
      <c r="B9" s="29" t="s">
        <v>36</v>
      </c>
      <c r="C9" s="87">
        <v>0.0</v>
      </c>
      <c r="D9" s="88">
        <v>0.0</v>
      </c>
      <c r="E9" s="87">
        <v>0.0</v>
      </c>
      <c r="F9" s="88">
        <v>0.0</v>
      </c>
      <c r="G9" s="87">
        <v>0.0</v>
      </c>
      <c r="H9" s="88">
        <v>0.0</v>
      </c>
      <c r="I9" s="87">
        <v>0.0</v>
      </c>
      <c r="J9" s="88">
        <v>0.0</v>
      </c>
      <c r="K9" s="41"/>
      <c r="L9" s="19">
        <f t="shared" ref="L9:O9" si="34">SUM(C9+G9)</f>
        <v>0</v>
      </c>
      <c r="M9" s="18">
        <f t="shared" si="34"/>
        <v>0</v>
      </c>
      <c r="N9" s="19">
        <f t="shared" si="34"/>
        <v>0</v>
      </c>
      <c r="O9" s="18">
        <f t="shared" si="34"/>
        <v>0</v>
      </c>
      <c r="P9" s="20">
        <f t="shared" ref="P9:P10" si="39">SUM(L9:N9)</f>
        <v>0</v>
      </c>
      <c r="Q9" s="52">
        <f t="shared" ref="Q9:Q10" si="40">SUM(M9+O9)</f>
        <v>0</v>
      </c>
      <c r="R9" s="41">
        <v>132555.0</v>
      </c>
      <c r="S9" s="23">
        <v>688.13</v>
      </c>
      <c r="T9" s="24">
        <f t="shared" ref="T9:U9" si="35">R9-L9</f>
        <v>132555</v>
      </c>
      <c r="U9" s="25">
        <f t="shared" si="35"/>
        <v>688.13</v>
      </c>
      <c r="V9" s="41">
        <v>25793.0</v>
      </c>
      <c r="W9" s="23">
        <v>1255.93</v>
      </c>
      <c r="X9" s="24">
        <f t="shared" ref="X9:Y9" si="36">V9-N9</f>
        <v>25793</v>
      </c>
      <c r="Y9" s="25">
        <f t="shared" si="36"/>
        <v>1255.93</v>
      </c>
      <c r="Z9" s="26">
        <f t="shared" ref="Z9:AA9" si="37">SUM(T9+X9)</f>
        <v>158348</v>
      </c>
      <c r="AA9" s="27">
        <f t="shared" si="37"/>
        <v>1944.06</v>
      </c>
      <c r="AB9" s="27"/>
      <c r="AC9" s="25"/>
      <c r="AD9" s="89" t="s">
        <v>33</v>
      </c>
      <c r="AE9" s="89" t="s">
        <v>36</v>
      </c>
      <c r="AF9" s="90">
        <v>819497.0</v>
      </c>
      <c r="AG9" s="90">
        <v>3980.5</v>
      </c>
      <c r="AH9" s="91">
        <v>144545.0</v>
      </c>
      <c r="AI9" s="92">
        <v>6958.45</v>
      </c>
    </row>
    <row r="10" ht="20.25" customHeight="1">
      <c r="A10" s="29" t="s">
        <v>166</v>
      </c>
      <c r="B10" s="29" t="s">
        <v>51</v>
      </c>
      <c r="C10" s="87">
        <v>0.0</v>
      </c>
      <c r="D10" s="88">
        <v>0.0</v>
      </c>
      <c r="E10" s="87">
        <v>0.0</v>
      </c>
      <c r="F10" s="88">
        <v>0.0</v>
      </c>
      <c r="G10" s="87">
        <v>0.0</v>
      </c>
      <c r="H10" s="88">
        <v>0.0</v>
      </c>
      <c r="I10" s="87">
        <v>0.0</v>
      </c>
      <c r="J10" s="88">
        <v>0.0</v>
      </c>
      <c r="K10" s="41"/>
      <c r="L10" s="19">
        <f t="shared" ref="L10:O10" si="38">SUM(C10+G10)</f>
        <v>0</v>
      </c>
      <c r="M10" s="18">
        <f t="shared" si="38"/>
        <v>0</v>
      </c>
      <c r="N10" s="19">
        <f t="shared" si="38"/>
        <v>0</v>
      </c>
      <c r="O10" s="18">
        <f t="shared" si="38"/>
        <v>0</v>
      </c>
      <c r="P10" s="20">
        <f t="shared" si="39"/>
        <v>0</v>
      </c>
      <c r="Q10" s="52">
        <f t="shared" si="40"/>
        <v>0</v>
      </c>
      <c r="R10" s="41">
        <v>38030.0</v>
      </c>
      <c r="S10" s="41">
        <v>275.75</v>
      </c>
      <c r="T10" s="24">
        <f t="shared" ref="T10:U10" si="41">R10-L10</f>
        <v>38030</v>
      </c>
      <c r="U10" s="25">
        <f t="shared" si="41"/>
        <v>275.75</v>
      </c>
      <c r="V10" s="41">
        <v>6943.0</v>
      </c>
      <c r="W10" s="41">
        <v>174.0</v>
      </c>
      <c r="X10" s="24">
        <f t="shared" ref="X10:Y10" si="42">V10-N10</f>
        <v>6943</v>
      </c>
      <c r="Y10" s="25">
        <f t="shared" si="42"/>
        <v>174</v>
      </c>
      <c r="Z10" s="26">
        <f t="shared" ref="Z10:AA10" si="43">SUM(T10+X10)</f>
        <v>44973</v>
      </c>
      <c r="AA10" s="27">
        <f t="shared" si="43"/>
        <v>449.75</v>
      </c>
      <c r="AB10" s="27"/>
      <c r="AC10" s="25"/>
      <c r="AD10" s="89" t="s">
        <v>33</v>
      </c>
      <c r="AE10" s="89" t="s">
        <v>51</v>
      </c>
      <c r="AF10" s="90">
        <v>213828.0</v>
      </c>
      <c r="AG10" s="90">
        <v>1536.32</v>
      </c>
      <c r="AH10" s="91">
        <v>50438.0</v>
      </c>
      <c r="AI10" s="92">
        <v>1740.78</v>
      </c>
    </row>
    <row r="11" ht="20.25" customHeight="1">
      <c r="A11" s="29" t="s">
        <v>167</v>
      </c>
      <c r="B11" s="29" t="s">
        <v>0</v>
      </c>
      <c r="C11" s="87">
        <v>234519.0</v>
      </c>
      <c r="D11" s="88">
        <v>1505.85</v>
      </c>
      <c r="E11" s="87">
        <v>39810.0</v>
      </c>
      <c r="F11" s="88">
        <v>2006.02</v>
      </c>
      <c r="G11" s="87">
        <v>469048.0</v>
      </c>
      <c r="H11" s="88">
        <v>3011.81</v>
      </c>
      <c r="I11" s="87">
        <v>79624.0</v>
      </c>
      <c r="J11" s="88">
        <v>4012.27</v>
      </c>
      <c r="K11" s="41"/>
      <c r="L11" s="19">
        <f t="shared" ref="L11:O11" si="44">SUM(C11+G11)</f>
        <v>703567</v>
      </c>
      <c r="M11" s="18">
        <f t="shared" si="44"/>
        <v>4517.66</v>
      </c>
      <c r="N11" s="19">
        <f t="shared" si="44"/>
        <v>119434</v>
      </c>
      <c r="O11" s="18">
        <f t="shared" si="44"/>
        <v>6018.29</v>
      </c>
      <c r="P11" s="20">
        <f t="shared" ref="P11:Q11" si="45">SUM(L11+N11)</f>
        <v>823001</v>
      </c>
      <c r="Q11" s="52">
        <f t="shared" si="45"/>
        <v>10535.95</v>
      </c>
      <c r="R11" s="23">
        <v>708901.0</v>
      </c>
      <c r="S11" s="23">
        <v>5445.7</v>
      </c>
      <c r="T11" s="24">
        <f t="shared" ref="T11:U11" si="46">R11-L11</f>
        <v>5334</v>
      </c>
      <c r="U11" s="25">
        <f t="shared" si="46"/>
        <v>928.04</v>
      </c>
      <c r="V11" s="23">
        <v>123742.0</v>
      </c>
      <c r="W11" s="23">
        <v>5806.26</v>
      </c>
      <c r="X11" s="24">
        <f t="shared" ref="X11:Y11" si="47">V11-N11</f>
        <v>4308</v>
      </c>
      <c r="Y11" s="93">
        <f t="shared" si="47"/>
        <v>-212.03</v>
      </c>
      <c r="Z11" s="26">
        <f t="shared" ref="Z11:AA11" si="48">SUM(T11+X11)</f>
        <v>9642</v>
      </c>
      <c r="AA11" s="30">
        <f t="shared" si="48"/>
        <v>716.01</v>
      </c>
      <c r="AB11" s="54">
        <f>R11+V11</f>
        <v>832643</v>
      </c>
      <c r="AC11" s="25"/>
      <c r="AD11" s="89" t="s">
        <v>33</v>
      </c>
      <c r="AE11" s="89" t="s">
        <v>165</v>
      </c>
      <c r="AF11" s="90"/>
      <c r="AG11" s="90"/>
      <c r="AH11" s="91"/>
      <c r="AI11" s="92"/>
    </row>
    <row r="12" ht="20.25" customHeight="1">
      <c r="A12" s="29" t="s">
        <v>167</v>
      </c>
      <c r="B12" s="29" t="s">
        <v>34</v>
      </c>
      <c r="C12" s="87">
        <v>234519.0</v>
      </c>
      <c r="D12" s="88">
        <v>1339.44</v>
      </c>
      <c r="E12" s="87">
        <v>39810.0</v>
      </c>
      <c r="F12" s="88">
        <v>1702.42</v>
      </c>
      <c r="G12" s="87">
        <v>469048.0</v>
      </c>
      <c r="H12" s="88">
        <v>2678.97</v>
      </c>
      <c r="I12" s="87">
        <v>79624.0</v>
      </c>
      <c r="J12" s="88">
        <v>3405.02</v>
      </c>
      <c r="K12" s="41"/>
      <c r="L12" s="19">
        <f t="shared" ref="L12:O12" si="49">SUM(C12+G12)</f>
        <v>703567</v>
      </c>
      <c r="M12" s="18">
        <f t="shared" si="49"/>
        <v>4018.41</v>
      </c>
      <c r="N12" s="19">
        <f t="shared" si="49"/>
        <v>119434</v>
      </c>
      <c r="O12" s="18">
        <f t="shared" si="49"/>
        <v>5107.44</v>
      </c>
      <c r="P12" s="20">
        <f>SUM(L12:N12)</f>
        <v>827019.41</v>
      </c>
      <c r="Q12" s="52">
        <f>SUM(M12+O12)</f>
        <v>9125.85</v>
      </c>
      <c r="R12" s="23">
        <v>708901.0</v>
      </c>
      <c r="S12" s="23">
        <v>4699.1</v>
      </c>
      <c r="T12" s="24">
        <f t="shared" ref="T12:U12" si="50">R12-L12</f>
        <v>5334</v>
      </c>
      <c r="U12" s="25">
        <f t="shared" si="50"/>
        <v>680.69</v>
      </c>
      <c r="V12" s="23">
        <v>123742.0</v>
      </c>
      <c r="W12" s="23">
        <v>4987.18</v>
      </c>
      <c r="X12" s="94">
        <f t="shared" ref="X12:Y12" si="51">V12-N12</f>
        <v>4308</v>
      </c>
      <c r="Y12" s="95">
        <f t="shared" si="51"/>
        <v>-120.26</v>
      </c>
      <c r="Z12" s="26">
        <f t="shared" ref="Z12:AA12" si="52">SUM(T12+X12)</f>
        <v>9642</v>
      </c>
      <c r="AA12" s="31">
        <f t="shared" si="52"/>
        <v>560.43</v>
      </c>
      <c r="AB12" s="31"/>
      <c r="AC12" s="25"/>
      <c r="AD12" s="89" t="s">
        <v>33</v>
      </c>
      <c r="AE12" s="89" t="s">
        <v>165</v>
      </c>
      <c r="AF12" s="90"/>
      <c r="AG12" s="90"/>
      <c r="AH12" s="91"/>
      <c r="AI12" s="92"/>
    </row>
    <row r="13" ht="20.25" customHeight="1">
      <c r="A13" s="29" t="s">
        <v>35</v>
      </c>
      <c r="B13" s="29" t="s">
        <v>0</v>
      </c>
      <c r="C13" s="87">
        <v>54903.0</v>
      </c>
      <c r="D13" s="88">
        <v>245.97</v>
      </c>
      <c r="E13" s="87">
        <v>453.0</v>
      </c>
      <c r="F13" s="88">
        <v>24.54</v>
      </c>
      <c r="G13" s="87">
        <v>54903.0</v>
      </c>
      <c r="H13" s="88">
        <v>245.97</v>
      </c>
      <c r="I13" s="87">
        <v>453.0</v>
      </c>
      <c r="J13" s="88">
        <v>24.54</v>
      </c>
      <c r="K13" s="41"/>
      <c r="L13" s="19">
        <f t="shared" ref="L13:O13" si="53">SUM(C13+G13)</f>
        <v>109806</v>
      </c>
      <c r="M13" s="18">
        <f t="shared" si="53"/>
        <v>491.94</v>
      </c>
      <c r="N13" s="19">
        <f t="shared" si="53"/>
        <v>906</v>
      </c>
      <c r="O13" s="18">
        <f t="shared" si="53"/>
        <v>49.08</v>
      </c>
      <c r="P13" s="20">
        <f t="shared" ref="P13:Q13" si="54">SUM(L13+N13)</f>
        <v>110712</v>
      </c>
      <c r="Q13" s="52">
        <f t="shared" si="54"/>
        <v>541.02</v>
      </c>
      <c r="R13" s="23">
        <v>91369.0</v>
      </c>
      <c r="S13" s="23">
        <v>429.4</v>
      </c>
      <c r="T13" s="24">
        <f t="shared" ref="T13:U13" si="55">R13-L13</f>
        <v>-18437</v>
      </c>
      <c r="U13" s="25">
        <f t="shared" si="55"/>
        <v>-62.54</v>
      </c>
      <c r="V13" s="23">
        <v>1055.0</v>
      </c>
      <c r="W13" s="23">
        <v>57.15</v>
      </c>
      <c r="X13" s="24">
        <f t="shared" ref="X13:Y13" si="56">V13-N13</f>
        <v>149</v>
      </c>
      <c r="Y13" s="25">
        <f t="shared" si="56"/>
        <v>8.07</v>
      </c>
      <c r="Z13" s="26">
        <f t="shared" ref="Z13:AA13" si="57">SUM(T13+X13)</f>
        <v>-18288</v>
      </c>
      <c r="AA13" s="27">
        <f t="shared" si="57"/>
        <v>-54.47</v>
      </c>
      <c r="AB13" s="54">
        <f>R13+V13</f>
        <v>92424</v>
      </c>
      <c r="AC13" s="25"/>
      <c r="AD13" s="89" t="s">
        <v>168</v>
      </c>
      <c r="AE13" s="89" t="s">
        <v>169</v>
      </c>
      <c r="AF13" s="90"/>
      <c r="AG13" s="90"/>
      <c r="AH13" s="91"/>
      <c r="AI13" s="92"/>
    </row>
    <row r="14" ht="20.25" customHeight="1">
      <c r="A14" s="29" t="s">
        <v>35</v>
      </c>
      <c r="B14" s="29" t="s">
        <v>36</v>
      </c>
      <c r="C14" s="87">
        <v>54903.0</v>
      </c>
      <c r="D14" s="88">
        <v>242.18</v>
      </c>
      <c r="E14" s="87">
        <v>453.0</v>
      </c>
      <c r="F14" s="88">
        <v>22.11</v>
      </c>
      <c r="G14" s="87">
        <v>54903.0</v>
      </c>
      <c r="H14" s="88">
        <v>242.18</v>
      </c>
      <c r="I14" s="87">
        <v>453.0</v>
      </c>
      <c r="J14" s="88">
        <v>22.11</v>
      </c>
      <c r="K14" s="41"/>
      <c r="L14" s="19">
        <f t="shared" ref="L14:O14" si="58">SUM(C14+G14)</f>
        <v>109806</v>
      </c>
      <c r="M14" s="18">
        <f t="shared" si="58"/>
        <v>484.36</v>
      </c>
      <c r="N14" s="19">
        <f t="shared" si="58"/>
        <v>906</v>
      </c>
      <c r="O14" s="18">
        <f t="shared" si="58"/>
        <v>44.22</v>
      </c>
      <c r="P14" s="20">
        <f>SUM(L14:N14)</f>
        <v>111196.36</v>
      </c>
      <c r="Q14" s="52">
        <f>SUM(M14+O14)</f>
        <v>528.58</v>
      </c>
      <c r="R14" s="23">
        <v>91369.0</v>
      </c>
      <c r="S14" s="23">
        <v>417.77</v>
      </c>
      <c r="T14" s="24">
        <f t="shared" ref="T14:U14" si="59">R14-L14</f>
        <v>-18437</v>
      </c>
      <c r="U14" s="25">
        <f t="shared" si="59"/>
        <v>-66.59</v>
      </c>
      <c r="V14" s="23">
        <v>1055.0</v>
      </c>
      <c r="W14" s="23">
        <v>51.48</v>
      </c>
      <c r="X14" s="24">
        <f t="shared" ref="X14:Y14" si="60">V14-N14</f>
        <v>149</v>
      </c>
      <c r="Y14" s="25">
        <f t="shared" si="60"/>
        <v>7.26</v>
      </c>
      <c r="Z14" s="26">
        <f t="shared" ref="Z14:AA14" si="61">SUM(T14+X14)</f>
        <v>-18288</v>
      </c>
      <c r="AA14" s="27">
        <f t="shared" si="61"/>
        <v>-59.33</v>
      </c>
      <c r="AB14" s="27"/>
      <c r="AC14" s="25"/>
      <c r="AD14" s="89" t="s">
        <v>168</v>
      </c>
      <c r="AE14" s="89" t="s">
        <v>169</v>
      </c>
      <c r="AF14" s="90"/>
      <c r="AG14" s="90"/>
      <c r="AH14" s="91"/>
      <c r="AI14" s="92"/>
    </row>
    <row r="15" ht="20.25" customHeight="1">
      <c r="A15" s="13" t="s">
        <v>170</v>
      </c>
      <c r="B15" s="29" t="s">
        <v>0</v>
      </c>
      <c r="C15" s="87">
        <v>2638004.0</v>
      </c>
      <c r="D15" s="88">
        <v>10002.0</v>
      </c>
      <c r="E15" s="87">
        <v>109365.0</v>
      </c>
      <c r="F15" s="88">
        <v>5609.67</v>
      </c>
      <c r="G15" s="87">
        <v>2638004.0</v>
      </c>
      <c r="H15" s="88">
        <v>10002.0</v>
      </c>
      <c r="I15" s="87">
        <v>109365.0</v>
      </c>
      <c r="J15" s="88">
        <v>5609.67</v>
      </c>
      <c r="K15" s="41"/>
      <c r="L15" s="19">
        <f t="shared" ref="L15:O15" si="62">SUM(C15+G15)</f>
        <v>5276008</v>
      </c>
      <c r="M15" s="18">
        <f t="shared" si="62"/>
        <v>20004</v>
      </c>
      <c r="N15" s="19">
        <f t="shared" si="62"/>
        <v>218730</v>
      </c>
      <c r="O15" s="18">
        <f t="shared" si="62"/>
        <v>11219.34</v>
      </c>
      <c r="P15" s="20">
        <f t="shared" ref="P15:Q15" si="63">SUM(L15+N15)</f>
        <v>5494738</v>
      </c>
      <c r="Q15" s="52">
        <f t="shared" si="63"/>
        <v>31223.34</v>
      </c>
      <c r="R15" s="23">
        <v>4421745.0</v>
      </c>
      <c r="S15" s="23">
        <v>16764.54</v>
      </c>
      <c r="T15" s="24">
        <f t="shared" ref="T15:U15" si="64">R15-L15</f>
        <v>-854263</v>
      </c>
      <c r="U15" s="25">
        <f t="shared" si="64"/>
        <v>-3239.46</v>
      </c>
      <c r="V15" s="23">
        <v>189583.0</v>
      </c>
      <c r="W15" s="23">
        <v>9652.62</v>
      </c>
      <c r="X15" s="24">
        <f t="shared" ref="X15:Y15" si="65">V15-N15</f>
        <v>-29147</v>
      </c>
      <c r="Y15" s="25">
        <f t="shared" si="65"/>
        <v>-1566.72</v>
      </c>
      <c r="Z15" s="26">
        <f t="shared" ref="Z15:AA15" si="66">SUM(T15+X15)</f>
        <v>-883410</v>
      </c>
      <c r="AA15" s="27">
        <f t="shared" si="66"/>
        <v>-4806.18</v>
      </c>
      <c r="AB15" s="54">
        <f>R15+V15</f>
        <v>4611328</v>
      </c>
      <c r="AC15" s="25"/>
      <c r="AD15" s="89" t="s">
        <v>171</v>
      </c>
      <c r="AE15" s="89" t="s">
        <v>0</v>
      </c>
      <c r="AF15" s="90">
        <v>5275992.0</v>
      </c>
      <c r="AG15" s="90">
        <v>19634.42</v>
      </c>
      <c r="AH15" s="91">
        <v>218725.0</v>
      </c>
      <c r="AI15" s="92">
        <v>10999.27</v>
      </c>
    </row>
    <row r="16" ht="20.25" customHeight="1">
      <c r="A16" s="13" t="s">
        <v>170</v>
      </c>
      <c r="B16" s="29" t="s">
        <v>36</v>
      </c>
      <c r="C16" s="87">
        <v>2632984.0</v>
      </c>
      <c r="D16" s="88">
        <v>9979.01</v>
      </c>
      <c r="E16" s="87">
        <v>99775.0</v>
      </c>
      <c r="F16" s="88">
        <v>4544.75</v>
      </c>
      <c r="G16" s="87">
        <v>2632984.0</v>
      </c>
      <c r="H16" s="88">
        <v>9979.01</v>
      </c>
      <c r="I16" s="87">
        <v>99775.0</v>
      </c>
      <c r="J16" s="88">
        <v>4544.75</v>
      </c>
      <c r="K16" s="41"/>
      <c r="L16" s="19">
        <f t="shared" ref="L16:O16" si="67">SUM(C16+G16)</f>
        <v>5265968</v>
      </c>
      <c r="M16" s="18">
        <f t="shared" si="67"/>
        <v>19958.02</v>
      </c>
      <c r="N16" s="19">
        <f t="shared" si="67"/>
        <v>199550</v>
      </c>
      <c r="O16" s="18">
        <f t="shared" si="67"/>
        <v>9089.5</v>
      </c>
      <c r="P16" s="20">
        <f t="shared" ref="P16:P17" si="72">SUM(L16:N16)</f>
        <v>5485476.02</v>
      </c>
      <c r="Q16" s="52">
        <f t="shared" ref="Q16:Q17" si="73">SUM(M16+O16)</f>
        <v>29047.52</v>
      </c>
      <c r="R16" s="23">
        <v>4413992.0</v>
      </c>
      <c r="S16" s="23">
        <v>16729.03</v>
      </c>
      <c r="T16" s="24">
        <f t="shared" ref="T16:U16" si="68">R16-L16</f>
        <v>-851976</v>
      </c>
      <c r="U16" s="25">
        <f t="shared" si="68"/>
        <v>-3228.99</v>
      </c>
      <c r="V16" s="23">
        <v>181532.0</v>
      </c>
      <c r="W16" s="23">
        <v>8268.78</v>
      </c>
      <c r="X16" s="24">
        <f t="shared" ref="X16:Y16" si="69">V16-N16</f>
        <v>-18018</v>
      </c>
      <c r="Y16" s="25">
        <f t="shared" si="69"/>
        <v>-820.72</v>
      </c>
      <c r="Z16" s="26">
        <f t="shared" ref="Z16:AA16" si="70">SUM(T16+X16)</f>
        <v>-869994</v>
      </c>
      <c r="AA16" s="27">
        <f t="shared" si="70"/>
        <v>-4049.71</v>
      </c>
      <c r="AB16" s="27"/>
      <c r="AC16" s="25"/>
      <c r="AD16" s="89" t="s">
        <v>171</v>
      </c>
      <c r="AE16" s="89" t="s">
        <v>36</v>
      </c>
      <c r="AF16" s="90">
        <v>5265952.0</v>
      </c>
      <c r="AG16" s="90">
        <v>19589.34</v>
      </c>
      <c r="AH16" s="91">
        <v>199546.0</v>
      </c>
      <c r="AI16" s="92">
        <v>8911.72</v>
      </c>
    </row>
    <row r="17" ht="20.25" customHeight="1">
      <c r="A17" s="13" t="s">
        <v>170</v>
      </c>
      <c r="B17" s="29" t="s">
        <v>40</v>
      </c>
      <c r="C17" s="87">
        <v>5020.0</v>
      </c>
      <c r="D17" s="88">
        <v>22.99</v>
      </c>
      <c r="E17" s="87">
        <v>9590.0</v>
      </c>
      <c r="F17" s="88">
        <v>509.04</v>
      </c>
      <c r="G17" s="87">
        <v>5020.0</v>
      </c>
      <c r="H17" s="88">
        <v>22.99</v>
      </c>
      <c r="I17" s="87">
        <v>9590.0</v>
      </c>
      <c r="J17" s="88">
        <v>509.04</v>
      </c>
      <c r="K17" s="41"/>
      <c r="L17" s="19">
        <f t="shared" ref="L17:O17" si="71">SUM(C17+G17)</f>
        <v>10040</v>
      </c>
      <c r="M17" s="18">
        <f t="shared" si="71"/>
        <v>45.98</v>
      </c>
      <c r="N17" s="19">
        <f t="shared" si="71"/>
        <v>19180</v>
      </c>
      <c r="O17" s="18">
        <f t="shared" si="71"/>
        <v>1018.08</v>
      </c>
      <c r="P17" s="20">
        <f t="shared" si="72"/>
        <v>29265.98</v>
      </c>
      <c r="Q17" s="52">
        <f t="shared" si="73"/>
        <v>1064.06</v>
      </c>
      <c r="R17" s="23">
        <v>7753.0</v>
      </c>
      <c r="S17" s="23">
        <v>35.51</v>
      </c>
      <c r="T17" s="24">
        <f t="shared" ref="T17:U17" si="74">R17-L17</f>
        <v>-2287</v>
      </c>
      <c r="U17" s="25">
        <f t="shared" si="74"/>
        <v>-10.47</v>
      </c>
      <c r="V17" s="23">
        <v>8051.0</v>
      </c>
      <c r="W17" s="23">
        <v>427.35</v>
      </c>
      <c r="X17" s="24">
        <f t="shared" ref="X17:Y17" si="75">V17-N17</f>
        <v>-11129</v>
      </c>
      <c r="Y17" s="25">
        <f t="shared" si="75"/>
        <v>-590.73</v>
      </c>
      <c r="Z17" s="26">
        <f t="shared" ref="Z17:AA17" si="76">SUM(T17+X17)</f>
        <v>-13416</v>
      </c>
      <c r="AA17" s="27">
        <f t="shared" si="76"/>
        <v>-601.2</v>
      </c>
      <c r="AB17" s="27"/>
      <c r="AC17" s="25"/>
      <c r="AD17" s="89" t="s">
        <v>171</v>
      </c>
      <c r="AE17" s="89" t="s">
        <v>40</v>
      </c>
      <c r="AF17" s="90">
        <v>10040.0</v>
      </c>
      <c r="AG17" s="90">
        <v>45.08</v>
      </c>
      <c r="AH17" s="91">
        <v>19179.0</v>
      </c>
      <c r="AI17" s="92">
        <v>998.08</v>
      </c>
    </row>
    <row r="18" ht="20.25" customHeight="1">
      <c r="A18" s="29" t="s">
        <v>124</v>
      </c>
      <c r="B18" s="29" t="s">
        <v>0</v>
      </c>
      <c r="C18" s="87">
        <v>475109.0</v>
      </c>
      <c r="D18" s="88">
        <v>2810.97</v>
      </c>
      <c r="E18" s="87">
        <v>119496.0</v>
      </c>
      <c r="F18" s="88">
        <v>6738.61</v>
      </c>
      <c r="G18" s="87">
        <v>475109.0</v>
      </c>
      <c r="H18" s="88">
        <v>2810.97</v>
      </c>
      <c r="I18" s="87">
        <v>119496.0</v>
      </c>
      <c r="J18" s="88">
        <v>6738.61</v>
      </c>
      <c r="K18" s="41"/>
      <c r="L18" s="19">
        <f t="shared" ref="L18:O18" si="77">SUM(C18+G18)</f>
        <v>950218</v>
      </c>
      <c r="M18" s="18">
        <f t="shared" si="77"/>
        <v>5621.94</v>
      </c>
      <c r="N18" s="19">
        <f t="shared" si="77"/>
        <v>238992</v>
      </c>
      <c r="O18" s="18">
        <f t="shared" si="77"/>
        <v>13477.22</v>
      </c>
      <c r="P18" s="20">
        <f t="shared" ref="P18:Q18" si="78">SUM(L18+N18)</f>
        <v>1189210</v>
      </c>
      <c r="Q18" s="52">
        <f t="shared" si="78"/>
        <v>19099.16</v>
      </c>
      <c r="R18" s="23">
        <v>781745.0</v>
      </c>
      <c r="S18" s="23">
        <v>4587.06</v>
      </c>
      <c r="T18" s="24">
        <f t="shared" ref="T18:U18" si="79">R18-L18</f>
        <v>-168473</v>
      </c>
      <c r="U18" s="25">
        <f t="shared" si="79"/>
        <v>-1034.88</v>
      </c>
      <c r="V18" s="23">
        <v>223683.0</v>
      </c>
      <c r="W18" s="23">
        <v>12529.17</v>
      </c>
      <c r="X18" s="24">
        <f t="shared" ref="X18:Y18" si="80">V18-N18</f>
        <v>-15309</v>
      </c>
      <c r="Y18" s="25">
        <f t="shared" si="80"/>
        <v>-948.05</v>
      </c>
      <c r="Z18" s="26">
        <f t="shared" ref="Z18:AA18" si="81">SUM(T18+X18)</f>
        <v>-183782</v>
      </c>
      <c r="AA18" s="27">
        <f t="shared" si="81"/>
        <v>-1982.93</v>
      </c>
      <c r="AB18" s="54">
        <f>R18+V18</f>
        <v>1005428</v>
      </c>
      <c r="AC18" s="25"/>
      <c r="AD18" s="89" t="s">
        <v>124</v>
      </c>
      <c r="AE18" s="89" t="s">
        <v>0</v>
      </c>
      <c r="AF18" s="90">
        <v>933317.0</v>
      </c>
      <c r="AG18" s="90">
        <v>5453.29</v>
      </c>
      <c r="AH18" s="91">
        <v>236942.0</v>
      </c>
      <c r="AI18" s="92">
        <v>13104.49</v>
      </c>
    </row>
    <row r="19" ht="20.25" customHeight="1">
      <c r="A19" s="29" t="s">
        <v>124</v>
      </c>
      <c r="B19" s="29" t="s">
        <v>51</v>
      </c>
      <c r="C19" s="87">
        <v>83184.0</v>
      </c>
      <c r="D19" s="88">
        <v>1000.7</v>
      </c>
      <c r="E19" s="87">
        <v>2837.0</v>
      </c>
      <c r="F19" s="88">
        <v>375.62</v>
      </c>
      <c r="G19" s="87">
        <v>83184.0</v>
      </c>
      <c r="H19" s="88">
        <v>1000.7</v>
      </c>
      <c r="I19" s="87">
        <v>2837.0</v>
      </c>
      <c r="J19" s="88">
        <v>375.62</v>
      </c>
      <c r="K19" s="41"/>
      <c r="L19" s="19">
        <f t="shared" ref="L19:O19" si="82">SUM(C19+G19)</f>
        <v>166368</v>
      </c>
      <c r="M19" s="18">
        <f t="shared" si="82"/>
        <v>2001.4</v>
      </c>
      <c r="N19" s="19">
        <f t="shared" si="82"/>
        <v>5674</v>
      </c>
      <c r="O19" s="18">
        <f t="shared" si="82"/>
        <v>751.24</v>
      </c>
      <c r="P19" s="20">
        <f t="shared" ref="P19:P20" si="87">SUM(L19:N19)</f>
        <v>174043.4</v>
      </c>
      <c r="Q19" s="52">
        <f t="shared" ref="Q19:Q20" si="88">SUM(M19+O19)</f>
        <v>2752.64</v>
      </c>
      <c r="R19" s="23">
        <v>145726.0</v>
      </c>
      <c r="S19" s="23">
        <v>1753.08</v>
      </c>
      <c r="T19" s="24">
        <f t="shared" ref="T19:U19" si="83">R19-L19</f>
        <v>-20642</v>
      </c>
      <c r="U19" s="25">
        <f t="shared" si="83"/>
        <v>-248.32</v>
      </c>
      <c r="V19" s="23">
        <v>4405.0</v>
      </c>
      <c r="W19" s="23">
        <v>583.22</v>
      </c>
      <c r="X19" s="24">
        <f t="shared" ref="X19:Y19" si="84">V19-N19</f>
        <v>-1269</v>
      </c>
      <c r="Y19" s="25">
        <f t="shared" si="84"/>
        <v>-168.02</v>
      </c>
      <c r="Z19" s="26">
        <f t="shared" ref="Z19:AA19" si="85">SUM(T19+X19)</f>
        <v>-21911</v>
      </c>
      <c r="AA19" s="27">
        <f t="shared" si="85"/>
        <v>-416.34</v>
      </c>
      <c r="AB19" s="27"/>
      <c r="AC19" s="25"/>
      <c r="AD19" s="89" t="s">
        <v>124</v>
      </c>
      <c r="AE19" s="89" t="s">
        <v>51</v>
      </c>
      <c r="AF19" s="90">
        <v>166363.0</v>
      </c>
      <c r="AG19" s="90">
        <v>1961.42</v>
      </c>
      <c r="AH19" s="91">
        <v>5673.0</v>
      </c>
      <c r="AI19" s="92">
        <v>736.36</v>
      </c>
    </row>
    <row r="20" ht="20.25" customHeight="1">
      <c r="A20" s="29" t="s">
        <v>124</v>
      </c>
      <c r="B20" s="29" t="s">
        <v>40</v>
      </c>
      <c r="C20" s="87">
        <v>391925.0</v>
      </c>
      <c r="D20" s="88">
        <v>1620.14</v>
      </c>
      <c r="E20" s="87">
        <v>116659.0</v>
      </c>
      <c r="F20" s="88">
        <v>5692.96</v>
      </c>
      <c r="G20" s="87">
        <v>391925.0</v>
      </c>
      <c r="H20" s="88">
        <v>1620.14</v>
      </c>
      <c r="I20" s="87">
        <v>116659.0</v>
      </c>
      <c r="J20" s="88">
        <v>5692.96</v>
      </c>
      <c r="K20" s="41"/>
      <c r="L20" s="19">
        <f t="shared" ref="L20:O20" si="86">SUM(C20+G20)</f>
        <v>783850</v>
      </c>
      <c r="M20" s="18">
        <f t="shared" si="86"/>
        <v>3240.28</v>
      </c>
      <c r="N20" s="19">
        <f t="shared" si="86"/>
        <v>233318</v>
      </c>
      <c r="O20" s="18">
        <f t="shared" si="86"/>
        <v>11385.92</v>
      </c>
      <c r="P20" s="20">
        <f t="shared" si="87"/>
        <v>1020408.28</v>
      </c>
      <c r="Q20" s="52">
        <f t="shared" si="88"/>
        <v>14626.2</v>
      </c>
      <c r="R20" s="23">
        <v>636019.0</v>
      </c>
      <c r="S20" s="23">
        <v>2536.93</v>
      </c>
      <c r="T20" s="24">
        <f t="shared" ref="T20:U20" si="89">R20-L20</f>
        <v>-147831</v>
      </c>
      <c r="U20" s="25">
        <f t="shared" si="89"/>
        <v>-703.35</v>
      </c>
      <c r="V20" s="23">
        <v>219278.0</v>
      </c>
      <c r="W20" s="23">
        <v>10700.77</v>
      </c>
      <c r="X20" s="24">
        <f t="shared" ref="X20:Y20" si="90">V20-N20</f>
        <v>-14040</v>
      </c>
      <c r="Y20" s="25">
        <f t="shared" si="90"/>
        <v>-685.15</v>
      </c>
      <c r="Z20" s="26">
        <f t="shared" ref="Z20:AA20" si="91">SUM(T20+X20)</f>
        <v>-161871</v>
      </c>
      <c r="AA20" s="27">
        <f t="shared" si="91"/>
        <v>-1388.5</v>
      </c>
      <c r="AB20" s="27"/>
      <c r="AC20" s="25"/>
      <c r="AD20" s="89" t="s">
        <v>124</v>
      </c>
      <c r="AE20" s="89" t="s">
        <v>40</v>
      </c>
      <c r="AF20" s="90">
        <v>766954.0</v>
      </c>
      <c r="AG20" s="90">
        <v>3117.81</v>
      </c>
      <c r="AH20" s="91">
        <v>231269.0</v>
      </c>
      <c r="AI20" s="92">
        <v>11063.91</v>
      </c>
    </row>
    <row r="21" ht="20.25" customHeight="1">
      <c r="A21" s="29" t="s">
        <v>39</v>
      </c>
      <c r="B21" s="29" t="s">
        <v>0</v>
      </c>
      <c r="C21" s="87">
        <v>96461.0</v>
      </c>
      <c r="D21" s="88">
        <v>334.72</v>
      </c>
      <c r="E21" s="87">
        <v>60340.0</v>
      </c>
      <c r="F21" s="88">
        <v>3268.62</v>
      </c>
      <c r="G21" s="87">
        <v>96461.0</v>
      </c>
      <c r="H21" s="88">
        <v>334.72</v>
      </c>
      <c r="I21" s="87">
        <v>60340.0</v>
      </c>
      <c r="J21" s="88">
        <v>3268.62</v>
      </c>
      <c r="K21" s="41"/>
      <c r="L21" s="19">
        <f t="shared" ref="L21:O21" si="92">SUM(C21+G21)</f>
        <v>192922</v>
      </c>
      <c r="M21" s="18">
        <f t="shared" si="92"/>
        <v>669.44</v>
      </c>
      <c r="N21" s="19">
        <f t="shared" si="92"/>
        <v>120680</v>
      </c>
      <c r="O21" s="18">
        <f t="shared" si="92"/>
        <v>6537.24</v>
      </c>
      <c r="P21" s="20">
        <f t="shared" ref="P21:Q21" si="93">SUM(L21+N21)</f>
        <v>313602</v>
      </c>
      <c r="Q21" s="52">
        <f t="shared" si="93"/>
        <v>7206.68</v>
      </c>
      <c r="R21" s="23">
        <v>176513.0</v>
      </c>
      <c r="S21" s="23">
        <v>612.5</v>
      </c>
      <c r="T21" s="24">
        <f t="shared" ref="T21:U21" si="94">R21-L21</f>
        <v>-16409</v>
      </c>
      <c r="U21" s="25">
        <f t="shared" si="94"/>
        <v>-56.94</v>
      </c>
      <c r="V21" s="23">
        <v>104762.0</v>
      </c>
      <c r="W21" s="23">
        <v>5674.96</v>
      </c>
      <c r="X21" s="24">
        <f t="shared" ref="X21:Y21" si="95">V21-N21</f>
        <v>-15918</v>
      </c>
      <c r="Y21" s="25">
        <f t="shared" si="95"/>
        <v>-862.28</v>
      </c>
      <c r="Z21" s="26">
        <f t="shared" ref="Z21:AA21" si="96">SUM(T21+X21)</f>
        <v>-32327</v>
      </c>
      <c r="AA21" s="27">
        <f t="shared" si="96"/>
        <v>-919.22</v>
      </c>
      <c r="AB21" s="54">
        <f>R21+V21</f>
        <v>281275</v>
      </c>
      <c r="AC21" s="25"/>
      <c r="AD21" s="89" t="s">
        <v>39</v>
      </c>
      <c r="AE21" s="89" t="s">
        <v>0</v>
      </c>
      <c r="AF21" s="90">
        <v>192921.0</v>
      </c>
      <c r="AG21" s="90">
        <v>655.93</v>
      </c>
      <c r="AH21" s="91">
        <v>120678.0</v>
      </c>
      <c r="AI21" s="92">
        <v>6409.21</v>
      </c>
    </row>
    <row r="22" ht="20.25" customHeight="1">
      <c r="A22" s="29" t="s">
        <v>39</v>
      </c>
      <c r="B22" s="29" t="s">
        <v>40</v>
      </c>
      <c r="C22" s="87">
        <v>96461.0</v>
      </c>
      <c r="D22" s="88">
        <v>334.72</v>
      </c>
      <c r="E22" s="87">
        <v>60340.0</v>
      </c>
      <c r="F22" s="88">
        <v>2944.59</v>
      </c>
      <c r="G22" s="87">
        <v>96461.0</v>
      </c>
      <c r="H22" s="88">
        <v>334.72</v>
      </c>
      <c r="I22" s="87">
        <v>60340.0</v>
      </c>
      <c r="J22" s="88">
        <v>2944.59</v>
      </c>
      <c r="K22" s="41"/>
      <c r="L22" s="19">
        <f t="shared" ref="L22:O22" si="97">SUM(C22+G22)</f>
        <v>192922</v>
      </c>
      <c r="M22" s="18">
        <f t="shared" si="97"/>
        <v>669.44</v>
      </c>
      <c r="N22" s="19">
        <f t="shared" si="97"/>
        <v>120680</v>
      </c>
      <c r="O22" s="18">
        <f t="shared" si="97"/>
        <v>5889.18</v>
      </c>
      <c r="P22" s="20">
        <f>SUM(L22:N22)</f>
        <v>314271.44</v>
      </c>
      <c r="Q22" s="52">
        <f>SUM(M22+O22)</f>
        <v>6558.62</v>
      </c>
      <c r="R22" s="23">
        <v>176513.0</v>
      </c>
      <c r="S22" s="23">
        <v>612.5</v>
      </c>
      <c r="T22" s="24">
        <f t="shared" ref="T22:U22" si="98">R22-L22</f>
        <v>-16409</v>
      </c>
      <c r="U22" s="25">
        <f t="shared" si="98"/>
        <v>-56.94</v>
      </c>
      <c r="V22" s="23">
        <v>104762.0</v>
      </c>
      <c r="W22" s="23">
        <v>5112.39</v>
      </c>
      <c r="X22" s="24">
        <f t="shared" ref="X22:Y22" si="99">V22-N22</f>
        <v>-15918</v>
      </c>
      <c r="Y22" s="25">
        <f t="shared" si="99"/>
        <v>-776.79</v>
      </c>
      <c r="Z22" s="26">
        <f t="shared" ref="Z22:AA22" si="100">SUM(T22+X22)</f>
        <v>-32327</v>
      </c>
      <c r="AA22" s="27">
        <f t="shared" si="100"/>
        <v>-833.73</v>
      </c>
      <c r="AB22" s="27"/>
      <c r="AC22" s="25"/>
      <c r="AD22" s="89" t="s">
        <v>39</v>
      </c>
      <c r="AE22" s="89" t="s">
        <v>40</v>
      </c>
      <c r="AF22" s="90">
        <v>192921.0</v>
      </c>
      <c r="AG22" s="90">
        <v>655.93</v>
      </c>
      <c r="AH22" s="91">
        <v>120678.0</v>
      </c>
      <c r="AI22" s="92">
        <v>5773.24</v>
      </c>
    </row>
    <row r="23" ht="23.25" customHeight="1">
      <c r="A23" s="29" t="s">
        <v>41</v>
      </c>
      <c r="B23" s="29" t="s">
        <v>0</v>
      </c>
      <c r="C23" s="87">
        <v>908942.0</v>
      </c>
      <c r="D23" s="88">
        <v>2599.57</v>
      </c>
      <c r="E23" s="87">
        <v>144735.0</v>
      </c>
      <c r="F23" s="88">
        <v>4899.28</v>
      </c>
      <c r="G23" s="87">
        <v>908942.0</v>
      </c>
      <c r="H23" s="88">
        <v>2599.57</v>
      </c>
      <c r="I23" s="87">
        <v>144735.0</v>
      </c>
      <c r="J23" s="88">
        <v>4899.28</v>
      </c>
      <c r="K23" s="41"/>
      <c r="L23" s="19">
        <f t="shared" ref="L23:O23" si="101">SUM(C23+G23)</f>
        <v>1817884</v>
      </c>
      <c r="M23" s="18">
        <f t="shared" si="101"/>
        <v>5199.14</v>
      </c>
      <c r="N23" s="19">
        <f t="shared" si="101"/>
        <v>289470</v>
      </c>
      <c r="O23" s="18">
        <f t="shared" si="101"/>
        <v>9798.56</v>
      </c>
      <c r="P23" s="20">
        <f t="shared" ref="P23:Q23" si="102">SUM(L23+N23)</f>
        <v>2107354</v>
      </c>
      <c r="Q23" s="52">
        <f t="shared" si="102"/>
        <v>14997.7</v>
      </c>
      <c r="R23" s="23">
        <v>1573273.0</v>
      </c>
      <c r="S23" s="23">
        <v>4499.56</v>
      </c>
      <c r="T23" s="24">
        <f t="shared" ref="T23:U23" si="103">R23-L23</f>
        <v>-244611</v>
      </c>
      <c r="U23" s="25">
        <f t="shared" si="103"/>
        <v>-699.58</v>
      </c>
      <c r="V23" s="23">
        <v>301544.0</v>
      </c>
      <c r="W23" s="23">
        <v>10207.26</v>
      </c>
      <c r="X23" s="24">
        <f t="shared" ref="X23:Y23" si="104">V23-N23</f>
        <v>12074</v>
      </c>
      <c r="Y23" s="25">
        <f t="shared" si="104"/>
        <v>408.7</v>
      </c>
      <c r="Z23" s="26">
        <f t="shared" ref="Z23:AA23" si="105">SUM(T23+X23)</f>
        <v>-232537</v>
      </c>
      <c r="AA23" s="27">
        <f t="shared" si="105"/>
        <v>-290.88</v>
      </c>
      <c r="AB23" s="54">
        <f>R23+V23</f>
        <v>1874817</v>
      </c>
      <c r="AC23" s="25"/>
      <c r="AD23" s="89" t="s">
        <v>172</v>
      </c>
      <c r="AE23" s="89" t="s">
        <v>0</v>
      </c>
      <c r="AF23" s="90">
        <v>1817878.0</v>
      </c>
      <c r="AG23" s="90">
        <v>5090.06</v>
      </c>
      <c r="AH23" s="91">
        <v>289468.0</v>
      </c>
      <c r="AI23" s="92">
        <v>9607.44</v>
      </c>
    </row>
    <row r="24" ht="23.25" customHeight="1">
      <c r="A24" s="29" t="s">
        <v>41</v>
      </c>
      <c r="B24" s="29" t="s">
        <v>42</v>
      </c>
      <c r="C24" s="87">
        <v>908942.0</v>
      </c>
      <c r="D24" s="88">
        <v>2599.57</v>
      </c>
      <c r="E24" s="87">
        <v>144735.0</v>
      </c>
      <c r="F24" s="88">
        <v>4414.42</v>
      </c>
      <c r="G24" s="87">
        <v>908942.0</v>
      </c>
      <c r="H24" s="88">
        <v>2599.57</v>
      </c>
      <c r="I24" s="87">
        <v>144735.0</v>
      </c>
      <c r="J24" s="88">
        <v>4414.42</v>
      </c>
      <c r="K24" s="41"/>
      <c r="L24" s="19">
        <f t="shared" ref="L24:O24" si="106">SUM(C24+G24)</f>
        <v>1817884</v>
      </c>
      <c r="M24" s="18">
        <f t="shared" si="106"/>
        <v>5199.14</v>
      </c>
      <c r="N24" s="19">
        <f t="shared" si="106"/>
        <v>289470</v>
      </c>
      <c r="O24" s="18">
        <f t="shared" si="106"/>
        <v>8828.84</v>
      </c>
      <c r="P24" s="20">
        <f>SUM(L24:N24)</f>
        <v>2112553.14</v>
      </c>
      <c r="Q24" s="52">
        <f>SUM(M24+O24)</f>
        <v>14027.98</v>
      </c>
      <c r="R24" s="23">
        <v>1573273.0</v>
      </c>
      <c r="S24" s="23">
        <v>4499.56</v>
      </c>
      <c r="T24" s="24">
        <f t="shared" ref="T24:U24" si="107">R24-L24</f>
        <v>-244611</v>
      </c>
      <c r="U24" s="25">
        <f t="shared" si="107"/>
        <v>-699.58</v>
      </c>
      <c r="V24" s="23">
        <v>301544.0</v>
      </c>
      <c r="W24" s="23">
        <v>9197.09</v>
      </c>
      <c r="X24" s="24">
        <f t="shared" ref="X24:Y24" si="108">V24-N24</f>
        <v>12074</v>
      </c>
      <c r="Y24" s="25">
        <f t="shared" si="108"/>
        <v>368.25</v>
      </c>
      <c r="Z24" s="26">
        <f t="shared" ref="Z24:AA24" si="109">SUM(T24+X24)</f>
        <v>-232537</v>
      </c>
      <c r="AA24" s="27">
        <f t="shared" si="109"/>
        <v>-331.33</v>
      </c>
      <c r="AB24" s="27"/>
      <c r="AC24" s="25"/>
      <c r="AD24" s="89" t="s">
        <v>172</v>
      </c>
      <c r="AE24" s="89" t="s">
        <v>42</v>
      </c>
      <c r="AF24" s="90">
        <v>1817878.0</v>
      </c>
      <c r="AG24" s="90">
        <v>5090.06</v>
      </c>
      <c r="AH24" s="91">
        <v>289468.0</v>
      </c>
      <c r="AI24" s="92">
        <v>8655.09</v>
      </c>
    </row>
    <row r="25" ht="20.25" customHeight="1">
      <c r="A25" s="29" t="s">
        <v>43</v>
      </c>
      <c r="B25" s="29" t="s">
        <v>0</v>
      </c>
      <c r="C25" s="87">
        <v>241538.0</v>
      </c>
      <c r="D25" s="88">
        <v>1111.8</v>
      </c>
      <c r="E25" s="87">
        <v>4342.0</v>
      </c>
      <c r="F25" s="88">
        <v>386.26</v>
      </c>
      <c r="G25" s="87">
        <v>241538.0</v>
      </c>
      <c r="H25" s="88">
        <v>1111.8</v>
      </c>
      <c r="I25" s="87">
        <v>4342.0</v>
      </c>
      <c r="J25" s="88">
        <v>386.26</v>
      </c>
      <c r="K25" s="41"/>
      <c r="L25" s="19">
        <f t="shared" ref="L25:O25" si="110">SUM(C25+G25)</f>
        <v>483076</v>
      </c>
      <c r="M25" s="18">
        <f t="shared" si="110"/>
        <v>2223.6</v>
      </c>
      <c r="N25" s="19">
        <f t="shared" si="110"/>
        <v>8684</v>
      </c>
      <c r="O25" s="18">
        <f t="shared" si="110"/>
        <v>772.52</v>
      </c>
      <c r="P25" s="20">
        <f t="shared" ref="P25:Q25" si="111">SUM(L25+N25)</f>
        <v>491760</v>
      </c>
      <c r="Q25" s="52">
        <f t="shared" si="111"/>
        <v>2996.12</v>
      </c>
      <c r="R25" s="23">
        <v>395680.0</v>
      </c>
      <c r="S25" s="23">
        <v>1863.35</v>
      </c>
      <c r="T25" s="24">
        <f t="shared" ref="T25:U25" si="112">R25-L25</f>
        <v>-87396</v>
      </c>
      <c r="U25" s="25">
        <f t="shared" si="112"/>
        <v>-360.25</v>
      </c>
      <c r="V25" s="23">
        <v>6735.0</v>
      </c>
      <c r="W25" s="23">
        <v>629.23</v>
      </c>
      <c r="X25" s="24">
        <f t="shared" ref="X25:Y25" si="113">V25-N25</f>
        <v>-1949</v>
      </c>
      <c r="Y25" s="25">
        <f t="shared" si="113"/>
        <v>-143.29</v>
      </c>
      <c r="Z25" s="26">
        <f t="shared" ref="Z25:AA25" si="114">SUM(T25+X25)</f>
        <v>-89345</v>
      </c>
      <c r="AA25" s="27">
        <f t="shared" si="114"/>
        <v>-503.54</v>
      </c>
      <c r="AB25" s="54">
        <f>R25+V25</f>
        <v>402415</v>
      </c>
      <c r="AC25" s="25"/>
      <c r="AD25" s="89" t="s">
        <v>43</v>
      </c>
      <c r="AE25" s="89" t="s">
        <v>0</v>
      </c>
      <c r="AF25" s="90">
        <v>483066.0</v>
      </c>
      <c r="AG25" s="90">
        <v>2179.2</v>
      </c>
      <c r="AH25" s="91">
        <v>8682.0</v>
      </c>
      <c r="AI25" s="92">
        <v>757.18</v>
      </c>
    </row>
    <row r="26" ht="23.25" customHeight="1">
      <c r="A26" s="29" t="s">
        <v>43</v>
      </c>
      <c r="B26" s="29" t="s">
        <v>51</v>
      </c>
      <c r="C26" s="87">
        <v>27504.0</v>
      </c>
      <c r="D26" s="88">
        <v>330.87</v>
      </c>
      <c r="E26" s="87">
        <v>1614.0</v>
      </c>
      <c r="F26" s="88">
        <v>213.69</v>
      </c>
      <c r="G26" s="87">
        <v>27504.0</v>
      </c>
      <c r="H26" s="88">
        <v>330.87</v>
      </c>
      <c r="I26" s="87">
        <v>1614.0</v>
      </c>
      <c r="J26" s="88">
        <v>213.69</v>
      </c>
      <c r="K26" s="41"/>
      <c r="L26" s="19">
        <f t="shared" ref="L26:O26" si="115">SUM(C26+G26)</f>
        <v>55008</v>
      </c>
      <c r="M26" s="18">
        <f t="shared" si="115"/>
        <v>661.74</v>
      </c>
      <c r="N26" s="19">
        <f t="shared" si="115"/>
        <v>3228</v>
      </c>
      <c r="O26" s="18">
        <f t="shared" si="115"/>
        <v>427.38</v>
      </c>
      <c r="P26" s="20">
        <f t="shared" ref="P26:P27" si="120">SUM(L26:N26)</f>
        <v>58897.74</v>
      </c>
      <c r="Q26" s="52">
        <f t="shared" ref="Q26:Q27" si="121">SUM(M26+O26)</f>
        <v>1089.12</v>
      </c>
      <c r="R26" s="23">
        <v>49280.0</v>
      </c>
      <c r="S26" s="23">
        <v>592.84</v>
      </c>
      <c r="T26" s="24">
        <f t="shared" ref="T26:U26" si="116">R26-L26</f>
        <v>-5728</v>
      </c>
      <c r="U26" s="25">
        <f t="shared" si="116"/>
        <v>-68.9</v>
      </c>
      <c r="V26" s="23">
        <v>2825.0</v>
      </c>
      <c r="W26" s="23">
        <v>374.03</v>
      </c>
      <c r="X26" s="24">
        <f t="shared" ref="X26:Y26" si="117">V26-N26</f>
        <v>-403</v>
      </c>
      <c r="Y26" s="25">
        <f t="shared" si="117"/>
        <v>-53.35</v>
      </c>
      <c r="Z26" s="26">
        <f t="shared" ref="Z26:AA26" si="118">SUM(T26+X26)</f>
        <v>-6131</v>
      </c>
      <c r="AA26" s="27">
        <f t="shared" si="118"/>
        <v>-122.25</v>
      </c>
      <c r="AB26" s="27"/>
      <c r="AC26" s="25"/>
      <c r="AD26" s="89" t="s">
        <v>43</v>
      </c>
      <c r="AE26" s="89" t="s">
        <v>51</v>
      </c>
      <c r="AF26" s="90">
        <v>54998.0</v>
      </c>
      <c r="AG26" s="90">
        <v>648.43</v>
      </c>
      <c r="AH26" s="91">
        <v>3227.0</v>
      </c>
      <c r="AI26" s="92">
        <v>418.86</v>
      </c>
    </row>
    <row r="27" ht="20.25" customHeight="1">
      <c r="A27" s="29" t="s">
        <v>43</v>
      </c>
      <c r="B27" s="29" t="s">
        <v>40</v>
      </c>
      <c r="C27" s="87">
        <v>214034.0</v>
      </c>
      <c r="D27" s="88">
        <v>742.7</v>
      </c>
      <c r="E27" s="87">
        <v>2728.0</v>
      </c>
      <c r="F27" s="88">
        <v>133.13</v>
      </c>
      <c r="G27" s="87">
        <v>214034.0</v>
      </c>
      <c r="H27" s="88">
        <v>742.7</v>
      </c>
      <c r="I27" s="87">
        <v>2728.0</v>
      </c>
      <c r="J27" s="88">
        <v>133.13</v>
      </c>
      <c r="K27" s="41"/>
      <c r="L27" s="19">
        <f t="shared" ref="L27:O27" si="119">SUM(C27+G27)</f>
        <v>428068</v>
      </c>
      <c r="M27" s="18">
        <f t="shared" si="119"/>
        <v>1485.4</v>
      </c>
      <c r="N27" s="19">
        <f t="shared" si="119"/>
        <v>5456</v>
      </c>
      <c r="O27" s="18">
        <f t="shared" si="119"/>
        <v>266.26</v>
      </c>
      <c r="P27" s="20">
        <f t="shared" si="120"/>
        <v>435009.4</v>
      </c>
      <c r="Q27" s="52">
        <f t="shared" si="121"/>
        <v>1751.66</v>
      </c>
      <c r="R27" s="23">
        <v>346400.0</v>
      </c>
      <c r="S27" s="23">
        <v>1202.01</v>
      </c>
      <c r="T27" s="24">
        <f t="shared" ref="T27:U27" si="122">R27-L27</f>
        <v>-81668</v>
      </c>
      <c r="U27" s="25">
        <f t="shared" si="122"/>
        <v>-283.39</v>
      </c>
      <c r="V27" s="23">
        <v>3910.0</v>
      </c>
      <c r="W27" s="23">
        <v>190.81</v>
      </c>
      <c r="X27" s="24">
        <f t="shared" ref="X27:Y27" si="123">V27-N27</f>
        <v>-1546</v>
      </c>
      <c r="Y27" s="25">
        <f t="shared" si="123"/>
        <v>-75.45</v>
      </c>
      <c r="Z27" s="26">
        <f t="shared" ref="Z27:AA27" si="124">SUM(T27+X27)</f>
        <v>-83214</v>
      </c>
      <c r="AA27" s="27">
        <f t="shared" si="124"/>
        <v>-358.84</v>
      </c>
      <c r="AB27" s="27"/>
      <c r="AC27" s="25"/>
      <c r="AD27" s="89" t="s">
        <v>43</v>
      </c>
      <c r="AE27" s="89" t="s">
        <v>40</v>
      </c>
      <c r="AF27" s="90">
        <v>428068.0</v>
      </c>
      <c r="AG27" s="90">
        <v>1455.43</v>
      </c>
      <c r="AH27" s="91">
        <v>5455.0</v>
      </c>
      <c r="AI27" s="92">
        <v>260.97</v>
      </c>
    </row>
    <row r="28" ht="20.25" customHeight="1">
      <c r="A28" s="29" t="s">
        <v>45</v>
      </c>
      <c r="B28" s="29" t="s">
        <v>0</v>
      </c>
      <c r="C28" s="87">
        <v>4792444.0</v>
      </c>
      <c r="D28" s="88">
        <v>23767.2</v>
      </c>
      <c r="E28" s="87">
        <v>578372.0</v>
      </c>
      <c r="F28" s="88">
        <v>30352.85</v>
      </c>
      <c r="G28" s="87">
        <v>4792444.0</v>
      </c>
      <c r="H28" s="88">
        <v>23767.2</v>
      </c>
      <c r="I28" s="87">
        <v>578372.0</v>
      </c>
      <c r="J28" s="88">
        <v>30352.85</v>
      </c>
      <c r="K28" s="41"/>
      <c r="L28" s="19">
        <f t="shared" ref="L28:O28" si="125">SUM(C28+G28)</f>
        <v>9584888</v>
      </c>
      <c r="M28" s="18">
        <f t="shared" si="125"/>
        <v>47534.4</v>
      </c>
      <c r="N28" s="19">
        <f t="shared" si="125"/>
        <v>1156744</v>
      </c>
      <c r="O28" s="18">
        <f t="shared" si="125"/>
        <v>60705.7</v>
      </c>
      <c r="P28" s="20">
        <f t="shared" ref="P28:Q28" si="126">SUM(L28+N28)</f>
        <v>10741632</v>
      </c>
      <c r="Q28" s="52">
        <f t="shared" si="126"/>
        <v>108240.1</v>
      </c>
      <c r="R28" s="23">
        <v>6896603.0</v>
      </c>
      <c r="S28" s="23">
        <v>34679.99</v>
      </c>
      <c r="T28" s="24">
        <f t="shared" ref="T28:U28" si="127">R28-L28</f>
        <v>-2688285</v>
      </c>
      <c r="U28" s="25">
        <f t="shared" si="127"/>
        <v>-12854.41</v>
      </c>
      <c r="V28" s="23">
        <v>915793.0</v>
      </c>
      <c r="W28" s="23">
        <v>47693.16</v>
      </c>
      <c r="X28" s="24">
        <f t="shared" ref="X28:Y28" si="128">V28-N28</f>
        <v>-240951</v>
      </c>
      <c r="Y28" s="25">
        <f t="shared" si="128"/>
        <v>-13012.54</v>
      </c>
      <c r="Z28" s="26">
        <f t="shared" ref="Z28:AA28" si="129">SUM(T28+X28)</f>
        <v>-2929236</v>
      </c>
      <c r="AA28" s="27">
        <f t="shared" si="129"/>
        <v>-25866.95</v>
      </c>
      <c r="AB28" s="54">
        <f>R28+V28</f>
        <v>7812396</v>
      </c>
      <c r="AC28" s="25"/>
      <c r="AD28" s="89" t="s">
        <v>45</v>
      </c>
      <c r="AE28" s="89" t="s">
        <v>0</v>
      </c>
      <c r="AF28" s="90">
        <v>9584721.0</v>
      </c>
      <c r="AG28" s="90">
        <v>46610.38</v>
      </c>
      <c r="AH28" s="91">
        <v>1156718.0</v>
      </c>
      <c r="AI28" s="92">
        <v>59514.7</v>
      </c>
    </row>
    <row r="29" ht="20.25" customHeight="1">
      <c r="A29" s="29" t="s">
        <v>45</v>
      </c>
      <c r="B29" s="29" t="s">
        <v>42</v>
      </c>
      <c r="C29" s="87">
        <v>1071279.0</v>
      </c>
      <c r="D29" s="88">
        <v>8410.15</v>
      </c>
      <c r="E29" s="87">
        <v>250122.0</v>
      </c>
      <c r="F29" s="88">
        <v>11007.06</v>
      </c>
      <c r="G29" s="87">
        <v>1071279.0</v>
      </c>
      <c r="H29" s="88">
        <v>8410.15</v>
      </c>
      <c r="I29" s="87">
        <v>250122.0</v>
      </c>
      <c r="J29" s="88">
        <v>11007.06</v>
      </c>
      <c r="K29" s="41"/>
      <c r="L29" s="19">
        <f t="shared" ref="L29:O29" si="130">SUM(C29+G29)</f>
        <v>2142558</v>
      </c>
      <c r="M29" s="18">
        <f t="shared" si="130"/>
        <v>16820.3</v>
      </c>
      <c r="N29" s="19">
        <f t="shared" si="130"/>
        <v>500244</v>
      </c>
      <c r="O29" s="18">
        <f t="shared" si="130"/>
        <v>22014.12</v>
      </c>
      <c r="P29" s="20">
        <f t="shared" ref="P29:P31" si="135">SUM(L29:N29)</f>
        <v>2659622.3</v>
      </c>
      <c r="Q29" s="52">
        <f t="shared" ref="Q29:Q31" si="136">SUM(M29+O29)</f>
        <v>38834.42</v>
      </c>
      <c r="R29" s="23">
        <v>1742436.0</v>
      </c>
      <c r="S29" s="23">
        <v>13085.78</v>
      </c>
      <c r="T29" s="24">
        <f t="shared" ref="T29:U29" si="131">R29-L29</f>
        <v>-400122</v>
      </c>
      <c r="U29" s="25">
        <f t="shared" si="131"/>
        <v>-3734.52</v>
      </c>
      <c r="V29" s="23">
        <v>406789.0</v>
      </c>
      <c r="W29" s="23">
        <v>17620.03</v>
      </c>
      <c r="X29" s="24">
        <f t="shared" ref="X29:Y29" si="132">V29-N29</f>
        <v>-93455</v>
      </c>
      <c r="Y29" s="25">
        <f t="shared" si="132"/>
        <v>-4394.09</v>
      </c>
      <c r="Z29" s="26">
        <f t="shared" ref="Z29:AA29" si="133">SUM(T29+X29)</f>
        <v>-493577</v>
      </c>
      <c r="AA29" s="27">
        <f t="shared" si="133"/>
        <v>-8128.61</v>
      </c>
      <c r="AB29" s="27"/>
      <c r="AC29" s="25"/>
      <c r="AD29" s="89" t="s">
        <v>45</v>
      </c>
      <c r="AE29" s="89" t="s">
        <v>42</v>
      </c>
      <c r="AF29" s="90">
        <v>2142415.0</v>
      </c>
      <c r="AG29" s="90">
        <v>16492.31</v>
      </c>
      <c r="AH29" s="91">
        <v>500223.0</v>
      </c>
      <c r="AI29" s="92">
        <v>21582.47</v>
      </c>
    </row>
    <row r="30" ht="20.25" customHeight="1">
      <c r="A30" s="29" t="s">
        <v>45</v>
      </c>
      <c r="B30" s="29" t="s">
        <v>46</v>
      </c>
      <c r="C30" s="87">
        <v>3706472.0</v>
      </c>
      <c r="D30" s="88">
        <v>13400.25</v>
      </c>
      <c r="E30" s="87">
        <v>294315.0</v>
      </c>
      <c r="F30" s="88">
        <v>14197.76</v>
      </c>
      <c r="G30" s="87">
        <v>3706472.0</v>
      </c>
      <c r="H30" s="88">
        <v>13400.25</v>
      </c>
      <c r="I30" s="87">
        <v>294315.0</v>
      </c>
      <c r="J30" s="88">
        <v>14197.76</v>
      </c>
      <c r="K30" s="41"/>
      <c r="L30" s="19">
        <f t="shared" ref="L30:O30" si="134">SUM(C30+G30)</f>
        <v>7412944</v>
      </c>
      <c r="M30" s="18">
        <f t="shared" si="134"/>
        <v>26800.5</v>
      </c>
      <c r="N30" s="19">
        <f t="shared" si="134"/>
        <v>588630</v>
      </c>
      <c r="O30" s="18">
        <f t="shared" si="134"/>
        <v>28395.52</v>
      </c>
      <c r="P30" s="20">
        <f t="shared" si="135"/>
        <v>8028374.5</v>
      </c>
      <c r="Q30" s="52">
        <f t="shared" si="136"/>
        <v>55196.02</v>
      </c>
      <c r="R30" s="23">
        <v>5128924.0</v>
      </c>
      <c r="S30" s="23">
        <v>18607.98</v>
      </c>
      <c r="T30" s="24">
        <f t="shared" ref="T30:U30" si="137">R30-L30</f>
        <v>-2284020</v>
      </c>
      <c r="U30" s="25">
        <f t="shared" si="137"/>
        <v>-8192.52</v>
      </c>
      <c r="V30" s="23">
        <v>460059.0</v>
      </c>
      <c r="W30" s="23">
        <v>22193.25</v>
      </c>
      <c r="X30" s="24">
        <f t="shared" ref="X30:Y30" si="138">V30-N30</f>
        <v>-128571</v>
      </c>
      <c r="Y30" s="25">
        <f t="shared" si="138"/>
        <v>-6202.27</v>
      </c>
      <c r="Z30" s="26">
        <f t="shared" ref="Z30:AA30" si="139">SUM(T30+X30)</f>
        <v>-2412591</v>
      </c>
      <c r="AA30" s="27">
        <f t="shared" si="139"/>
        <v>-14394.79</v>
      </c>
      <c r="AB30" s="27"/>
      <c r="AC30" s="25"/>
      <c r="AD30" s="89" t="s">
        <v>45</v>
      </c>
      <c r="AE30" s="89" t="s">
        <v>46</v>
      </c>
      <c r="AF30" s="90">
        <v>7412920.0</v>
      </c>
      <c r="AG30" s="90">
        <v>26280.24</v>
      </c>
      <c r="AH30" s="91">
        <v>588625.0</v>
      </c>
      <c r="AI30" s="92">
        <v>27836.08</v>
      </c>
    </row>
    <row r="31" ht="20.25" customHeight="1">
      <c r="A31" s="29" t="s">
        <v>45</v>
      </c>
      <c r="B31" s="29" t="s">
        <v>47</v>
      </c>
      <c r="C31" s="87">
        <v>14693.0</v>
      </c>
      <c r="D31" s="88">
        <v>118.43</v>
      </c>
      <c r="E31" s="87">
        <v>33935.0</v>
      </c>
      <c r="F31" s="88">
        <v>1423.23</v>
      </c>
      <c r="G31" s="87">
        <v>14693.0</v>
      </c>
      <c r="H31" s="88">
        <v>118.43</v>
      </c>
      <c r="I31" s="87">
        <v>33935.0</v>
      </c>
      <c r="J31" s="88">
        <v>1423.23</v>
      </c>
      <c r="K31" s="41"/>
      <c r="L31" s="19">
        <f t="shared" ref="L31:O31" si="140">SUM(C31+G31)</f>
        <v>29386</v>
      </c>
      <c r="M31" s="18">
        <f t="shared" si="140"/>
        <v>236.86</v>
      </c>
      <c r="N31" s="19">
        <f t="shared" si="140"/>
        <v>67870</v>
      </c>
      <c r="O31" s="18">
        <f t="shared" si="140"/>
        <v>2846.46</v>
      </c>
      <c r="P31" s="20">
        <f t="shared" si="135"/>
        <v>97492.86</v>
      </c>
      <c r="Q31" s="52">
        <f t="shared" si="136"/>
        <v>3083.32</v>
      </c>
      <c r="R31" s="23">
        <v>25243.0</v>
      </c>
      <c r="S31" s="23">
        <v>203.46</v>
      </c>
      <c r="T31" s="24">
        <f t="shared" ref="T31:U31" si="141">R31-L31</f>
        <v>-4143</v>
      </c>
      <c r="U31" s="25">
        <f t="shared" si="141"/>
        <v>-33.4</v>
      </c>
      <c r="V31" s="23">
        <v>48945.0</v>
      </c>
      <c r="W31" s="23">
        <v>2052.75</v>
      </c>
      <c r="X31" s="24">
        <f t="shared" ref="X31:Y31" si="142">V31-N31</f>
        <v>-18925</v>
      </c>
      <c r="Y31" s="25">
        <f t="shared" si="142"/>
        <v>-793.71</v>
      </c>
      <c r="Z31" s="26">
        <f t="shared" ref="Z31:AA31" si="143">SUM(T31+X31)</f>
        <v>-23068</v>
      </c>
      <c r="AA31" s="27">
        <f t="shared" si="143"/>
        <v>-827.11</v>
      </c>
      <c r="AB31" s="27"/>
      <c r="AC31" s="25"/>
      <c r="AD31" s="89" t="s">
        <v>45</v>
      </c>
      <c r="AE31" s="89" t="s">
        <v>47</v>
      </c>
      <c r="AF31" s="90">
        <v>29386.0</v>
      </c>
      <c r="AG31" s="90">
        <v>232.15</v>
      </c>
      <c r="AH31" s="91">
        <v>67870.0</v>
      </c>
      <c r="AI31" s="92">
        <v>2790.81</v>
      </c>
    </row>
    <row r="32" ht="20.25" customHeight="1">
      <c r="A32" s="29" t="s">
        <v>173</v>
      </c>
      <c r="B32" s="29" t="s">
        <v>0</v>
      </c>
      <c r="C32" s="87">
        <v>327032.0</v>
      </c>
      <c r="D32" s="88">
        <v>1613.68</v>
      </c>
      <c r="E32" s="87">
        <v>51299.0</v>
      </c>
      <c r="F32" s="88">
        <v>3312.76</v>
      </c>
      <c r="G32" s="87">
        <v>327032.0</v>
      </c>
      <c r="H32" s="88">
        <v>1613.68</v>
      </c>
      <c r="I32" s="87">
        <v>51299.0</v>
      </c>
      <c r="J32" s="88">
        <v>3312.76</v>
      </c>
      <c r="K32" s="41"/>
      <c r="L32" s="19">
        <f t="shared" ref="L32:O32" si="144">SUM(C32+G32)</f>
        <v>654064</v>
      </c>
      <c r="M32" s="18">
        <f t="shared" si="144"/>
        <v>3227.36</v>
      </c>
      <c r="N32" s="19">
        <f t="shared" si="144"/>
        <v>102598</v>
      </c>
      <c r="O32" s="18">
        <f t="shared" si="144"/>
        <v>6625.52</v>
      </c>
      <c r="P32" s="20">
        <f t="shared" ref="P32:Q32" si="145">SUM(L32+N32)</f>
        <v>756662</v>
      </c>
      <c r="Q32" s="52">
        <f t="shared" si="145"/>
        <v>9852.88</v>
      </c>
      <c r="R32" s="23">
        <v>441870.0</v>
      </c>
      <c r="S32" s="23">
        <v>2466.23</v>
      </c>
      <c r="T32" s="24">
        <f t="shared" ref="T32:U32" si="146">R32-L32</f>
        <v>-212194</v>
      </c>
      <c r="U32" s="25">
        <f t="shared" si="146"/>
        <v>-761.13</v>
      </c>
      <c r="V32" s="23">
        <v>100822.0</v>
      </c>
      <c r="W32" s="23">
        <v>6502.42</v>
      </c>
      <c r="X32" s="24">
        <f t="shared" ref="X32:Y32" si="147">V32-N32</f>
        <v>-1776</v>
      </c>
      <c r="Y32" s="25">
        <f t="shared" si="147"/>
        <v>-123.1</v>
      </c>
      <c r="Z32" s="26">
        <f t="shared" ref="Z32:AA32" si="148">SUM(T32+X32)</f>
        <v>-213970</v>
      </c>
      <c r="AA32" s="27">
        <f t="shared" si="148"/>
        <v>-884.23</v>
      </c>
      <c r="AB32" s="54">
        <f>R32+V32</f>
        <v>542692</v>
      </c>
      <c r="AC32" s="25"/>
      <c r="AD32" s="89" t="s">
        <v>48</v>
      </c>
      <c r="AE32" s="89" t="s">
        <v>0</v>
      </c>
      <c r="AF32" s="90">
        <v>654056.0</v>
      </c>
      <c r="AG32" s="90">
        <v>3163.23</v>
      </c>
      <c r="AH32" s="91">
        <v>102595.0</v>
      </c>
      <c r="AI32" s="92">
        <v>6495.03</v>
      </c>
    </row>
    <row r="33" ht="20.25" customHeight="1">
      <c r="A33" s="29" t="s">
        <v>173</v>
      </c>
      <c r="B33" s="29" t="s">
        <v>141</v>
      </c>
      <c r="C33" s="87">
        <v>291817.0</v>
      </c>
      <c r="D33" s="88">
        <v>1198.5</v>
      </c>
      <c r="E33" s="87">
        <v>39376.0</v>
      </c>
      <c r="F33" s="88">
        <v>1858.15</v>
      </c>
      <c r="G33" s="87">
        <v>291817.0</v>
      </c>
      <c r="H33" s="88">
        <v>1198.5</v>
      </c>
      <c r="I33" s="87">
        <v>39376.0</v>
      </c>
      <c r="J33" s="88">
        <v>1858.15</v>
      </c>
      <c r="K33" s="41"/>
      <c r="L33" s="19">
        <f t="shared" ref="L33:O33" si="149">SUM(C33+G33)</f>
        <v>583634</v>
      </c>
      <c r="M33" s="18">
        <f t="shared" si="149"/>
        <v>2397</v>
      </c>
      <c r="N33" s="19">
        <f t="shared" si="149"/>
        <v>78752</v>
      </c>
      <c r="O33" s="18">
        <f t="shared" si="149"/>
        <v>3716.3</v>
      </c>
      <c r="P33" s="20">
        <f t="shared" ref="P33:P34" si="154">SUM(L33:N33)</f>
        <v>664783</v>
      </c>
      <c r="Q33" s="52">
        <f t="shared" ref="Q33:Q34" si="155">SUM(M33+O33)</f>
        <v>6113.3</v>
      </c>
      <c r="R33" s="23">
        <v>378122.0</v>
      </c>
      <c r="S33" s="23">
        <v>1714.64</v>
      </c>
      <c r="T33" s="24">
        <f t="shared" ref="T33:U33" si="150">R33-L33</f>
        <v>-205512</v>
      </c>
      <c r="U33" s="25">
        <f t="shared" si="150"/>
        <v>-682.36</v>
      </c>
      <c r="V33" s="23">
        <v>77549.0</v>
      </c>
      <c r="W33" s="23">
        <v>3659.54</v>
      </c>
      <c r="X33" s="24">
        <f t="shared" ref="X33:Y33" si="151">V33-N33</f>
        <v>-1203</v>
      </c>
      <c r="Y33" s="25">
        <f t="shared" si="151"/>
        <v>-56.76</v>
      </c>
      <c r="Z33" s="26">
        <f t="shared" ref="Z33:AA33" si="152">SUM(T33+X33)</f>
        <v>-206715</v>
      </c>
      <c r="AA33" s="27">
        <f t="shared" si="152"/>
        <v>-739.12</v>
      </c>
      <c r="AB33" s="27"/>
      <c r="AC33" s="25"/>
      <c r="AD33" s="89" t="s">
        <v>48</v>
      </c>
      <c r="AE33" s="89" t="s">
        <v>174</v>
      </c>
      <c r="AF33" s="90">
        <v>583631.0</v>
      </c>
      <c r="AG33" s="90">
        <v>2349.12</v>
      </c>
      <c r="AH33" s="91">
        <v>78751.0</v>
      </c>
      <c r="AI33" s="92">
        <v>3643.02</v>
      </c>
    </row>
    <row r="34" ht="20.25" customHeight="1">
      <c r="A34" s="29" t="s">
        <v>173</v>
      </c>
      <c r="B34" s="29" t="s">
        <v>142</v>
      </c>
      <c r="C34" s="87">
        <v>17608.0</v>
      </c>
      <c r="D34" s="88">
        <v>158.47</v>
      </c>
      <c r="E34" s="87">
        <v>5961.0</v>
      </c>
      <c r="F34" s="88">
        <v>476.88</v>
      </c>
      <c r="G34" s="87">
        <v>17608.0</v>
      </c>
      <c r="H34" s="88">
        <v>158.47</v>
      </c>
      <c r="I34" s="87">
        <v>5961.0</v>
      </c>
      <c r="J34" s="88">
        <v>476.88</v>
      </c>
      <c r="K34" s="41"/>
      <c r="L34" s="19">
        <f t="shared" ref="L34:O34" si="153">SUM(C34+G34)</f>
        <v>35216</v>
      </c>
      <c r="M34" s="18">
        <f t="shared" si="153"/>
        <v>316.94</v>
      </c>
      <c r="N34" s="19">
        <f t="shared" si="153"/>
        <v>11922</v>
      </c>
      <c r="O34" s="18">
        <f t="shared" si="153"/>
        <v>953.76</v>
      </c>
      <c r="P34" s="20">
        <f t="shared" si="154"/>
        <v>47454.94</v>
      </c>
      <c r="Q34" s="52">
        <f t="shared" si="155"/>
        <v>1270.7</v>
      </c>
      <c r="R34" s="23">
        <v>62535.0</v>
      </c>
      <c r="S34" s="23">
        <v>562.82</v>
      </c>
      <c r="T34" s="24">
        <f t="shared" ref="T34:U34" si="156">R34-L34</f>
        <v>27319</v>
      </c>
      <c r="U34" s="25">
        <f t="shared" si="156"/>
        <v>245.88</v>
      </c>
      <c r="V34" s="23">
        <v>23273.0</v>
      </c>
      <c r="W34" s="23">
        <v>1861.84</v>
      </c>
      <c r="X34" s="24">
        <f t="shared" ref="X34:Y34" si="157">V34-N34</f>
        <v>11351</v>
      </c>
      <c r="Y34" s="25">
        <f t="shared" si="157"/>
        <v>908.08</v>
      </c>
      <c r="Z34" s="26">
        <f t="shared" ref="Z34:AA34" si="158">SUM(T34+X34)</f>
        <v>38670</v>
      </c>
      <c r="AA34" s="27">
        <f t="shared" si="158"/>
        <v>1153.96</v>
      </c>
      <c r="AB34" s="27"/>
      <c r="AC34" s="25"/>
      <c r="AD34" s="89" t="s">
        <v>48</v>
      </c>
      <c r="AE34" s="89" t="s">
        <v>175</v>
      </c>
      <c r="AF34" s="90">
        <v>74883.0</v>
      </c>
      <c r="AG34" s="90">
        <v>673.95</v>
      </c>
      <c r="AH34" s="91">
        <v>23844.0</v>
      </c>
      <c r="AI34" s="92">
        <v>1907.52</v>
      </c>
    </row>
    <row r="35" ht="20.25" customHeight="1">
      <c r="A35" s="29" t="s">
        <v>49</v>
      </c>
      <c r="B35" s="29" t="s">
        <v>0</v>
      </c>
      <c r="C35" s="87">
        <v>1736365.0</v>
      </c>
      <c r="D35" s="88">
        <v>6034.87</v>
      </c>
      <c r="E35" s="87">
        <v>117498.0</v>
      </c>
      <c r="F35" s="88">
        <v>7081.36</v>
      </c>
      <c r="G35" s="87">
        <v>1736365.0</v>
      </c>
      <c r="H35" s="88">
        <v>6034.87</v>
      </c>
      <c r="I35" s="87">
        <v>117498.0</v>
      </c>
      <c r="J35" s="88">
        <v>7081.36</v>
      </c>
      <c r="K35" s="41"/>
      <c r="L35" s="19">
        <f t="shared" ref="L35:O35" si="159">SUM(C35+G35)</f>
        <v>3472730</v>
      </c>
      <c r="M35" s="18">
        <f t="shared" si="159"/>
        <v>12069.74</v>
      </c>
      <c r="N35" s="19">
        <f t="shared" si="159"/>
        <v>234996</v>
      </c>
      <c r="O35" s="18">
        <f t="shared" si="159"/>
        <v>14162.72</v>
      </c>
      <c r="P35" s="20">
        <f t="shared" ref="P35:Q35" si="160">SUM(L35+N35)</f>
        <v>3707726</v>
      </c>
      <c r="Q35" s="52">
        <f t="shared" si="160"/>
        <v>26232.46</v>
      </c>
      <c r="R35" s="23">
        <v>2765017.0</v>
      </c>
      <c r="S35" s="23">
        <v>9719.81</v>
      </c>
      <c r="T35" s="24">
        <f t="shared" ref="T35:U35" si="161">R35-L35</f>
        <v>-707713</v>
      </c>
      <c r="U35" s="25">
        <f t="shared" si="161"/>
        <v>-2349.93</v>
      </c>
      <c r="V35" s="23">
        <v>188264.0</v>
      </c>
      <c r="W35" s="23">
        <v>11340.4</v>
      </c>
      <c r="X35" s="24">
        <f t="shared" ref="X35:Y35" si="162">V35-N35</f>
        <v>-46732</v>
      </c>
      <c r="Y35" s="25">
        <f t="shared" si="162"/>
        <v>-2822.32</v>
      </c>
      <c r="Z35" s="26">
        <f t="shared" ref="Z35:AA35" si="163">SUM(T35+X35)</f>
        <v>-754445</v>
      </c>
      <c r="AA35" s="27">
        <f t="shared" si="163"/>
        <v>-5172.25</v>
      </c>
      <c r="AB35" s="54">
        <f>R35+V35</f>
        <v>2953281</v>
      </c>
      <c r="AC35" s="25"/>
      <c r="AD35" s="89" t="s">
        <v>176</v>
      </c>
      <c r="AE35" s="89" t="s">
        <v>0</v>
      </c>
      <c r="AF35" s="90">
        <v>3472701.0</v>
      </c>
      <c r="AG35" s="90">
        <v>11831.37</v>
      </c>
      <c r="AH35" s="91">
        <v>237989.0</v>
      </c>
      <c r="AI35" s="92">
        <v>13885.34</v>
      </c>
    </row>
    <row r="36" ht="20.25" customHeight="1">
      <c r="A36" s="29" t="s">
        <v>49</v>
      </c>
      <c r="B36" s="29" t="s">
        <v>46</v>
      </c>
      <c r="C36" s="87">
        <v>1736365.0</v>
      </c>
      <c r="D36" s="88">
        <v>5845.76</v>
      </c>
      <c r="E36" s="87">
        <v>117498.0</v>
      </c>
      <c r="F36" s="88">
        <v>6050.57</v>
      </c>
      <c r="G36" s="87">
        <v>1736365.0</v>
      </c>
      <c r="H36" s="88">
        <v>5845.76</v>
      </c>
      <c r="I36" s="87">
        <v>117498.0</v>
      </c>
      <c r="J36" s="88">
        <v>6050.57</v>
      </c>
      <c r="K36" s="41"/>
      <c r="L36" s="19">
        <f t="shared" ref="L36:O36" si="164">SUM(C36+G36)</f>
        <v>3472730</v>
      </c>
      <c r="M36" s="18">
        <f t="shared" si="164"/>
        <v>11691.52</v>
      </c>
      <c r="N36" s="19">
        <f t="shared" si="164"/>
        <v>234996</v>
      </c>
      <c r="O36" s="18">
        <f t="shared" si="164"/>
        <v>12101.14</v>
      </c>
      <c r="P36" s="20">
        <f>SUM(L36:N36)</f>
        <v>3719417.52</v>
      </c>
      <c r="Q36" s="52">
        <f>SUM(M36+O36)</f>
        <v>23792.66</v>
      </c>
      <c r="R36" s="23">
        <v>2765017.0</v>
      </c>
      <c r="S36" s="23">
        <v>9398.96</v>
      </c>
      <c r="T36" s="24">
        <f t="shared" ref="T36:U36" si="165">R36-L36</f>
        <v>-707713</v>
      </c>
      <c r="U36" s="25">
        <f t="shared" si="165"/>
        <v>-2292.56</v>
      </c>
      <c r="V36" s="23">
        <v>188264.0</v>
      </c>
      <c r="W36" s="23">
        <v>9690.68</v>
      </c>
      <c r="X36" s="24">
        <f t="shared" ref="X36:Y36" si="166">V36-N36</f>
        <v>-46732</v>
      </c>
      <c r="Y36" s="25">
        <f t="shared" si="166"/>
        <v>-2410.46</v>
      </c>
      <c r="Z36" s="26">
        <f t="shared" ref="Z36:AA36" si="167">SUM(T36+X36)</f>
        <v>-754445</v>
      </c>
      <c r="AA36" s="27">
        <f t="shared" si="167"/>
        <v>-4703.02</v>
      </c>
      <c r="AB36" s="27"/>
      <c r="AC36" s="25"/>
      <c r="AD36" s="89" t="s">
        <v>176</v>
      </c>
      <c r="AE36" s="89" t="s">
        <v>46</v>
      </c>
      <c r="AF36" s="90">
        <v>3472701.0</v>
      </c>
      <c r="AG36" s="90">
        <v>11459.81</v>
      </c>
      <c r="AH36" s="91">
        <v>234989.0</v>
      </c>
      <c r="AI36" s="92">
        <v>11863.69</v>
      </c>
    </row>
    <row r="37" ht="20.25" customHeight="1">
      <c r="A37" s="29" t="s">
        <v>50</v>
      </c>
      <c r="B37" s="29" t="s">
        <v>0</v>
      </c>
      <c r="C37" s="87">
        <v>114833.0</v>
      </c>
      <c r="D37" s="88">
        <v>504.8</v>
      </c>
      <c r="E37" s="87">
        <v>8301.0</v>
      </c>
      <c r="F37" s="88">
        <v>449.67</v>
      </c>
      <c r="G37" s="87">
        <v>114833.0</v>
      </c>
      <c r="H37" s="88">
        <v>504.8</v>
      </c>
      <c r="I37" s="87">
        <v>8301.0</v>
      </c>
      <c r="J37" s="88">
        <v>449.67</v>
      </c>
      <c r="K37" s="41"/>
      <c r="L37" s="19">
        <f t="shared" ref="L37:O37" si="168">SUM(C37+G37)</f>
        <v>229666</v>
      </c>
      <c r="M37" s="18">
        <f t="shared" si="168"/>
        <v>1009.6</v>
      </c>
      <c r="N37" s="19">
        <f t="shared" si="168"/>
        <v>16602</v>
      </c>
      <c r="O37" s="18">
        <f t="shared" si="168"/>
        <v>899.34</v>
      </c>
      <c r="P37" s="20">
        <f t="shared" ref="P37:Q37" si="169">SUM(L37+N37)</f>
        <v>246268</v>
      </c>
      <c r="Q37" s="52">
        <f t="shared" si="169"/>
        <v>1908.94</v>
      </c>
      <c r="R37" s="23">
        <v>160816.0</v>
      </c>
      <c r="S37" s="23">
        <v>708.12</v>
      </c>
      <c r="T37" s="24">
        <f t="shared" ref="T37:U37" si="170">R37-L37</f>
        <v>-68850</v>
      </c>
      <c r="U37" s="25">
        <f t="shared" si="170"/>
        <v>-301.48</v>
      </c>
      <c r="V37" s="23">
        <v>19037.0</v>
      </c>
      <c r="W37" s="23">
        <v>1031.23</v>
      </c>
      <c r="X37" s="24">
        <f t="shared" ref="X37:Y37" si="171">V37-N37</f>
        <v>2435</v>
      </c>
      <c r="Y37" s="25">
        <f t="shared" si="171"/>
        <v>131.89</v>
      </c>
      <c r="Z37" s="26">
        <f t="shared" ref="Z37:AA37" si="172">SUM(T37+X37)</f>
        <v>-66415</v>
      </c>
      <c r="AA37" s="27">
        <f t="shared" si="172"/>
        <v>-169.59</v>
      </c>
      <c r="AB37" s="54">
        <f>R37+V37</f>
        <v>179853</v>
      </c>
      <c r="AC37" s="25"/>
      <c r="AD37" s="89" t="s">
        <v>50</v>
      </c>
      <c r="AE37" s="89" t="s">
        <v>0</v>
      </c>
      <c r="AF37" s="90">
        <v>229662.0</v>
      </c>
      <c r="AG37" s="90">
        <v>989.41</v>
      </c>
      <c r="AH37" s="91">
        <v>16600.0</v>
      </c>
      <c r="AI37" s="92">
        <v>881.63</v>
      </c>
    </row>
    <row r="38" ht="20.25" customHeight="1">
      <c r="A38" s="29" t="s">
        <v>50</v>
      </c>
      <c r="B38" s="29" t="s">
        <v>51</v>
      </c>
      <c r="C38" s="87">
        <v>10686.0</v>
      </c>
      <c r="D38" s="88">
        <v>128.55</v>
      </c>
      <c r="E38" s="87">
        <v>0.0</v>
      </c>
      <c r="F38" s="88">
        <v>0.0</v>
      </c>
      <c r="G38" s="87">
        <v>10686.0</v>
      </c>
      <c r="H38" s="88">
        <v>128.55</v>
      </c>
      <c r="I38" s="87">
        <v>0.0</v>
      </c>
      <c r="J38" s="88">
        <v>0.0</v>
      </c>
      <c r="K38" s="41"/>
      <c r="L38" s="19">
        <f t="shared" ref="L38:O38" si="173">SUM(C38+G38)</f>
        <v>21372</v>
      </c>
      <c r="M38" s="18">
        <f t="shared" si="173"/>
        <v>257.1</v>
      </c>
      <c r="N38" s="19">
        <f t="shared" si="173"/>
        <v>0</v>
      </c>
      <c r="O38" s="18">
        <f t="shared" si="173"/>
        <v>0</v>
      </c>
      <c r="P38" s="20">
        <f t="shared" ref="P38:P39" si="178">SUM(L38:N38)</f>
        <v>21629.1</v>
      </c>
      <c r="Q38" s="52">
        <f t="shared" ref="Q38:Q39" si="179">SUM(M38+O38)</f>
        <v>257.1</v>
      </c>
      <c r="R38" s="23">
        <v>15084.0</v>
      </c>
      <c r="S38" s="23">
        <v>181.46</v>
      </c>
      <c r="T38" s="24">
        <f t="shared" ref="T38:U38" si="174">R38-L38</f>
        <v>-6288</v>
      </c>
      <c r="U38" s="25">
        <f t="shared" si="174"/>
        <v>-75.64</v>
      </c>
      <c r="V38" s="23">
        <v>0.0</v>
      </c>
      <c r="W38" s="23">
        <v>0.0</v>
      </c>
      <c r="X38" s="24">
        <f t="shared" ref="X38:Y38" si="175">V38-N38</f>
        <v>0</v>
      </c>
      <c r="Y38" s="25">
        <f t="shared" si="175"/>
        <v>0</v>
      </c>
      <c r="Z38" s="26">
        <f t="shared" ref="Z38:AA38" si="176">SUM(T38+X38)</f>
        <v>-6288</v>
      </c>
      <c r="AA38" s="27">
        <f t="shared" si="176"/>
        <v>-75.64</v>
      </c>
      <c r="AB38" s="27"/>
      <c r="AC38" s="25"/>
      <c r="AD38" s="89" t="s">
        <v>50</v>
      </c>
      <c r="AE38" s="89" t="s">
        <v>51</v>
      </c>
      <c r="AF38" s="90">
        <v>21369.0</v>
      </c>
      <c r="AG38" s="90">
        <v>251.94</v>
      </c>
      <c r="AH38" s="91">
        <v>0.0</v>
      </c>
      <c r="AI38" s="92">
        <v>0.0</v>
      </c>
    </row>
    <row r="39" ht="20.25" customHeight="1">
      <c r="A39" s="29" t="s">
        <v>50</v>
      </c>
      <c r="B39" s="29" t="s">
        <v>40</v>
      </c>
      <c r="C39" s="87">
        <v>104147.0</v>
      </c>
      <c r="D39" s="88">
        <v>361.39</v>
      </c>
      <c r="E39" s="87">
        <v>8301.0</v>
      </c>
      <c r="F39" s="88">
        <v>405.09</v>
      </c>
      <c r="G39" s="87">
        <v>104147.0</v>
      </c>
      <c r="H39" s="88">
        <v>361.39</v>
      </c>
      <c r="I39" s="87">
        <v>8301.0</v>
      </c>
      <c r="J39" s="88">
        <v>405.09</v>
      </c>
      <c r="K39" s="41"/>
      <c r="L39" s="19">
        <f t="shared" ref="L39:O39" si="177">SUM(C39+G39)</f>
        <v>208294</v>
      </c>
      <c r="M39" s="18">
        <f t="shared" si="177"/>
        <v>722.78</v>
      </c>
      <c r="N39" s="19">
        <f t="shared" si="177"/>
        <v>16602</v>
      </c>
      <c r="O39" s="18">
        <f t="shared" si="177"/>
        <v>810.18</v>
      </c>
      <c r="P39" s="20">
        <f t="shared" si="178"/>
        <v>225618.78</v>
      </c>
      <c r="Q39" s="52">
        <f t="shared" si="179"/>
        <v>1532.96</v>
      </c>
      <c r="R39" s="23">
        <v>145732.0</v>
      </c>
      <c r="S39" s="23">
        <v>505.69</v>
      </c>
      <c r="T39" s="24">
        <f t="shared" ref="T39:U39" si="180">R39-L39</f>
        <v>-62562</v>
      </c>
      <c r="U39" s="25">
        <f t="shared" si="180"/>
        <v>-217.09</v>
      </c>
      <c r="V39" s="23">
        <v>19037.0</v>
      </c>
      <c r="W39" s="23">
        <v>929.01</v>
      </c>
      <c r="X39" s="24">
        <f t="shared" ref="X39:Y39" si="181">V39-N39</f>
        <v>2435</v>
      </c>
      <c r="Y39" s="25">
        <f t="shared" si="181"/>
        <v>118.83</v>
      </c>
      <c r="Z39" s="26">
        <f t="shared" ref="Z39:AA39" si="182">SUM(T39+X39)</f>
        <v>-60127</v>
      </c>
      <c r="AA39" s="27">
        <f t="shared" si="182"/>
        <v>-98.26</v>
      </c>
      <c r="AB39" s="27"/>
      <c r="AC39" s="25"/>
      <c r="AD39" s="89" t="s">
        <v>50</v>
      </c>
      <c r="AE39" s="89" t="s">
        <v>40</v>
      </c>
      <c r="AF39" s="90">
        <v>208293.0</v>
      </c>
      <c r="AG39" s="90">
        <v>708.2</v>
      </c>
      <c r="AH39" s="91">
        <v>16000.0</v>
      </c>
      <c r="AI39" s="92">
        <v>794.14</v>
      </c>
    </row>
    <row r="40" ht="20.25" customHeight="1">
      <c r="A40" s="29" t="s">
        <v>52</v>
      </c>
      <c r="B40" s="29" t="s">
        <v>0</v>
      </c>
      <c r="C40" s="87">
        <v>134287.0</v>
      </c>
      <c r="D40" s="88">
        <v>611.01</v>
      </c>
      <c r="E40" s="87">
        <v>25346.0</v>
      </c>
      <c r="F40" s="88">
        <v>1220.41</v>
      </c>
      <c r="G40" s="87">
        <v>134287.0</v>
      </c>
      <c r="H40" s="88">
        <v>611.01</v>
      </c>
      <c r="I40" s="87">
        <v>25346.0</v>
      </c>
      <c r="J40" s="88">
        <v>1220.41</v>
      </c>
      <c r="K40" s="41"/>
      <c r="L40" s="19">
        <f t="shared" ref="L40:O40" si="183">SUM(C40+G40)</f>
        <v>268574</v>
      </c>
      <c r="M40" s="18">
        <f t="shared" si="183"/>
        <v>1222.02</v>
      </c>
      <c r="N40" s="19">
        <f t="shared" si="183"/>
        <v>50692</v>
      </c>
      <c r="O40" s="18">
        <f t="shared" si="183"/>
        <v>2440.82</v>
      </c>
      <c r="P40" s="20">
        <f t="shared" ref="P40:Q40" si="184">SUM(L40+N40)</f>
        <v>319266</v>
      </c>
      <c r="Q40" s="52">
        <f t="shared" si="184"/>
        <v>3662.84</v>
      </c>
      <c r="R40" s="23">
        <v>238620.0</v>
      </c>
      <c r="S40" s="23">
        <v>1085.72</v>
      </c>
      <c r="T40" s="24">
        <f t="shared" ref="T40:U40" si="185">R40-L40</f>
        <v>-29954</v>
      </c>
      <c r="U40" s="25">
        <f t="shared" si="185"/>
        <v>-136.3</v>
      </c>
      <c r="V40" s="23">
        <v>51680.0</v>
      </c>
      <c r="W40" s="23">
        <v>2488.39</v>
      </c>
      <c r="X40" s="24">
        <f t="shared" ref="X40:Y40" si="186">V40-N40</f>
        <v>988</v>
      </c>
      <c r="Y40" s="25">
        <f t="shared" si="186"/>
        <v>47.57</v>
      </c>
      <c r="Z40" s="26">
        <f t="shared" ref="Z40:AA40" si="187">SUM(T40+X40)</f>
        <v>-28966</v>
      </c>
      <c r="AA40" s="27">
        <f t="shared" si="187"/>
        <v>-88.73</v>
      </c>
      <c r="AB40" s="54">
        <f>R40+V40</f>
        <v>290300</v>
      </c>
      <c r="AC40" s="25"/>
      <c r="AD40" s="89" t="s">
        <v>52</v>
      </c>
      <c r="AE40" s="89" t="s">
        <v>0</v>
      </c>
      <c r="AF40" s="90">
        <v>268573.0</v>
      </c>
      <c r="AG40" s="90">
        <v>1197.84</v>
      </c>
      <c r="AH40" s="91">
        <v>50692.0</v>
      </c>
      <c r="AI40" s="92">
        <v>2393.17</v>
      </c>
    </row>
    <row r="41" ht="20.25" customHeight="1">
      <c r="A41" s="29" t="s">
        <v>52</v>
      </c>
      <c r="B41" s="29" t="s">
        <v>34</v>
      </c>
      <c r="C41" s="87">
        <v>134287.0</v>
      </c>
      <c r="D41" s="88">
        <v>611.01</v>
      </c>
      <c r="E41" s="87">
        <v>25346.0</v>
      </c>
      <c r="F41" s="88">
        <v>1099.51</v>
      </c>
      <c r="G41" s="87">
        <v>134287.0</v>
      </c>
      <c r="H41" s="88">
        <v>611.01</v>
      </c>
      <c r="I41" s="87">
        <v>25346.0</v>
      </c>
      <c r="J41" s="88">
        <v>1099.51</v>
      </c>
      <c r="K41" s="41"/>
      <c r="L41" s="19">
        <f t="shared" ref="L41:O41" si="188">SUM(C41+G41)</f>
        <v>268574</v>
      </c>
      <c r="M41" s="18">
        <f t="shared" si="188"/>
        <v>1222.02</v>
      </c>
      <c r="N41" s="19">
        <f t="shared" si="188"/>
        <v>50692</v>
      </c>
      <c r="O41" s="18">
        <f t="shared" si="188"/>
        <v>2199.02</v>
      </c>
      <c r="P41" s="20">
        <f>SUM(L41:N41)</f>
        <v>320488.02</v>
      </c>
      <c r="Q41" s="52">
        <f>SUM(M41+O41)</f>
        <v>3421.04</v>
      </c>
      <c r="R41" s="23">
        <v>238620.0</v>
      </c>
      <c r="S41" s="23">
        <v>1085.72</v>
      </c>
      <c r="T41" s="24">
        <f t="shared" ref="T41:U41" si="189">R41-L41</f>
        <v>-29954</v>
      </c>
      <c r="U41" s="25">
        <f t="shared" si="189"/>
        <v>-136.3</v>
      </c>
      <c r="V41" s="23">
        <v>51680.0</v>
      </c>
      <c r="W41" s="23">
        <v>2241.88</v>
      </c>
      <c r="X41" s="24">
        <f t="shared" ref="X41:Y41" si="190">V41-N41</f>
        <v>988</v>
      </c>
      <c r="Y41" s="25">
        <f t="shared" si="190"/>
        <v>42.86</v>
      </c>
      <c r="Z41" s="26">
        <f t="shared" ref="Z41:AA41" si="191">SUM(T41+X41)</f>
        <v>-28966</v>
      </c>
      <c r="AA41" s="27">
        <f t="shared" si="191"/>
        <v>-93.44</v>
      </c>
      <c r="AB41" s="27"/>
      <c r="AC41" s="25"/>
      <c r="AD41" s="89" t="s">
        <v>52</v>
      </c>
      <c r="AE41" s="89" t="s">
        <v>34</v>
      </c>
      <c r="AF41" s="90">
        <v>268573.0</v>
      </c>
      <c r="AG41" s="90">
        <v>1197.84</v>
      </c>
      <c r="AH41" s="91">
        <v>50692.0</v>
      </c>
      <c r="AI41" s="92">
        <v>2155.93</v>
      </c>
    </row>
    <row r="42" ht="20.25" customHeight="1">
      <c r="A42" s="29" t="s">
        <v>56</v>
      </c>
      <c r="B42" s="29" t="s">
        <v>0</v>
      </c>
      <c r="C42" s="87">
        <v>1548590.0</v>
      </c>
      <c r="D42" s="88">
        <v>7451.93</v>
      </c>
      <c r="E42" s="87">
        <v>226169.0</v>
      </c>
      <c r="F42" s="88">
        <v>12708.84</v>
      </c>
      <c r="G42" s="87">
        <v>1548590.0</v>
      </c>
      <c r="H42" s="88">
        <v>7451.93</v>
      </c>
      <c r="I42" s="87">
        <v>226169.0</v>
      </c>
      <c r="J42" s="88">
        <v>12708.84</v>
      </c>
      <c r="K42" s="41"/>
      <c r="L42" s="19">
        <f t="shared" ref="L42:O42" si="192">SUM(C42+G42)</f>
        <v>3097180</v>
      </c>
      <c r="M42" s="18">
        <f t="shared" si="192"/>
        <v>14903.86</v>
      </c>
      <c r="N42" s="19">
        <f t="shared" si="192"/>
        <v>452338</v>
      </c>
      <c r="O42" s="18">
        <f t="shared" si="192"/>
        <v>25417.68</v>
      </c>
      <c r="P42" s="20">
        <f t="shared" ref="P42:Q42" si="193">SUM(L42+N42)</f>
        <v>3549518</v>
      </c>
      <c r="Q42" s="52">
        <f t="shared" si="193"/>
        <v>40321.54</v>
      </c>
      <c r="R42" s="23">
        <v>2382027.0</v>
      </c>
      <c r="S42" s="23">
        <v>11075.28</v>
      </c>
      <c r="T42" s="24">
        <f t="shared" ref="T42:U42" si="194">R42-L42</f>
        <v>-715153</v>
      </c>
      <c r="U42" s="25">
        <f t="shared" si="194"/>
        <v>-3828.58</v>
      </c>
      <c r="V42" s="23">
        <v>383239.0</v>
      </c>
      <c r="W42" s="23">
        <v>20972.75</v>
      </c>
      <c r="X42" s="24">
        <f t="shared" ref="X42:Y42" si="195">V42-N42</f>
        <v>-69099</v>
      </c>
      <c r="Y42" s="25">
        <f t="shared" si="195"/>
        <v>-4444.93</v>
      </c>
      <c r="Z42" s="26">
        <f t="shared" ref="Z42:AA42" si="196">SUM(T42+X42)</f>
        <v>-784252</v>
      </c>
      <c r="AA42" s="27">
        <f t="shared" si="196"/>
        <v>-8273.51</v>
      </c>
      <c r="AB42" s="54">
        <f>R42+V42</f>
        <v>2765266</v>
      </c>
      <c r="AC42" s="25"/>
      <c r="AD42" s="89" t="s">
        <v>56</v>
      </c>
      <c r="AE42" s="89" t="s">
        <v>0</v>
      </c>
      <c r="AF42" s="90">
        <v>3097110.0</v>
      </c>
      <c r="AG42" s="90">
        <v>14602.52</v>
      </c>
      <c r="AH42" s="91">
        <v>452320.0</v>
      </c>
      <c r="AI42" s="92">
        <v>24917.77</v>
      </c>
    </row>
    <row r="43" ht="20.25" customHeight="1">
      <c r="A43" s="29" t="s">
        <v>56</v>
      </c>
      <c r="B43" s="29" t="s">
        <v>46</v>
      </c>
      <c r="C43" s="87">
        <v>1548590.0</v>
      </c>
      <c r="D43" s="88">
        <v>6867.39</v>
      </c>
      <c r="E43" s="87">
        <v>226169.0</v>
      </c>
      <c r="F43" s="88">
        <v>10976.13</v>
      </c>
      <c r="G43" s="87">
        <v>1548590.0</v>
      </c>
      <c r="H43" s="88">
        <v>6867.39</v>
      </c>
      <c r="I43" s="87">
        <v>226169.0</v>
      </c>
      <c r="J43" s="88">
        <v>10976.13</v>
      </c>
      <c r="K43" s="41"/>
      <c r="L43" s="19">
        <f t="shared" ref="L43:O43" si="197">SUM(C43+G43)</f>
        <v>3097180</v>
      </c>
      <c r="M43" s="18">
        <f t="shared" si="197"/>
        <v>13734.78</v>
      </c>
      <c r="N43" s="19">
        <f t="shared" si="197"/>
        <v>452338</v>
      </c>
      <c r="O43" s="18">
        <f t="shared" si="197"/>
        <v>21952.26</v>
      </c>
      <c r="P43" s="20">
        <f>SUM(L43:N43)</f>
        <v>3563252.78</v>
      </c>
      <c r="Q43" s="52">
        <f>SUM(M43+O43)</f>
        <v>35687.04</v>
      </c>
      <c r="R43" s="23">
        <v>2382027.0</v>
      </c>
      <c r="S43" s="23">
        <v>10283.72</v>
      </c>
      <c r="T43" s="24">
        <f t="shared" ref="T43:U43" si="198">R43-L43</f>
        <v>-715153</v>
      </c>
      <c r="U43" s="25">
        <f t="shared" si="198"/>
        <v>-3451.06</v>
      </c>
      <c r="V43" s="23">
        <v>383239.0</v>
      </c>
      <c r="W43" s="23">
        <v>18195.56</v>
      </c>
      <c r="X43" s="24">
        <f t="shared" ref="X43:Y43" si="199">V43-N43</f>
        <v>-69099</v>
      </c>
      <c r="Y43" s="25">
        <f t="shared" si="199"/>
        <v>-3756.7</v>
      </c>
      <c r="Z43" s="26">
        <f t="shared" ref="Z43:AA43" si="200">SUM(T43+X43)</f>
        <v>-784252</v>
      </c>
      <c r="AA43" s="27">
        <f t="shared" si="200"/>
        <v>-7207.76</v>
      </c>
      <c r="AB43" s="27"/>
      <c r="AC43" s="25"/>
      <c r="AD43" s="89" t="s">
        <v>56</v>
      </c>
      <c r="AE43" s="89" t="s">
        <v>46</v>
      </c>
      <c r="AF43" s="90">
        <v>3097110.0</v>
      </c>
      <c r="AG43" s="90">
        <v>13457.57</v>
      </c>
      <c r="AH43" s="91">
        <v>452320.0</v>
      </c>
      <c r="AI43" s="92">
        <v>21521.02</v>
      </c>
    </row>
    <row r="44" ht="20.25" customHeight="1">
      <c r="A44" s="29" t="s">
        <v>57</v>
      </c>
      <c r="B44" s="29" t="s">
        <v>0</v>
      </c>
      <c r="C44" s="87">
        <v>1446.0</v>
      </c>
      <c r="D44" s="88">
        <v>16.27</v>
      </c>
      <c r="E44" s="87">
        <v>3946.0</v>
      </c>
      <c r="F44" s="88">
        <v>286.09</v>
      </c>
      <c r="G44" s="87">
        <v>1446.0</v>
      </c>
      <c r="H44" s="88">
        <v>16.27</v>
      </c>
      <c r="I44" s="87">
        <v>3946.0</v>
      </c>
      <c r="J44" s="88">
        <v>286.09</v>
      </c>
      <c r="K44" s="41"/>
      <c r="L44" s="19">
        <f t="shared" ref="L44:O44" si="201">SUM(C44+G44)</f>
        <v>2892</v>
      </c>
      <c r="M44" s="18">
        <f t="shared" si="201"/>
        <v>32.54</v>
      </c>
      <c r="N44" s="19">
        <f t="shared" si="201"/>
        <v>7892</v>
      </c>
      <c r="O44" s="18">
        <f t="shared" si="201"/>
        <v>572.18</v>
      </c>
      <c r="P44" s="20">
        <f t="shared" ref="P44:Q44" si="202">SUM(L44+N44)</f>
        <v>10784</v>
      </c>
      <c r="Q44" s="52">
        <f t="shared" si="202"/>
        <v>604.72</v>
      </c>
      <c r="R44" s="23">
        <v>8771.0</v>
      </c>
      <c r="S44" s="23">
        <v>98.67</v>
      </c>
      <c r="T44" s="24">
        <f t="shared" ref="T44:U44" si="203">R44-L44</f>
        <v>5879</v>
      </c>
      <c r="U44" s="25">
        <f t="shared" si="203"/>
        <v>66.13</v>
      </c>
      <c r="V44" s="23">
        <v>9293.0</v>
      </c>
      <c r="W44" s="23">
        <v>673.74</v>
      </c>
      <c r="X44" s="24">
        <f t="shared" ref="X44:Y44" si="204">V44-N44</f>
        <v>1401</v>
      </c>
      <c r="Y44" s="25">
        <f t="shared" si="204"/>
        <v>101.56</v>
      </c>
      <c r="Z44" s="26">
        <f t="shared" ref="Z44:AA44" si="205">SUM(T44+X44)</f>
        <v>7280</v>
      </c>
      <c r="AA44" s="27">
        <f t="shared" si="205"/>
        <v>167.69</v>
      </c>
      <c r="AB44" s="54">
        <f>R44+V44</f>
        <v>18064</v>
      </c>
      <c r="AC44" s="25"/>
      <c r="AD44" s="89" t="s">
        <v>57</v>
      </c>
      <c r="AE44" s="89" t="s">
        <v>0</v>
      </c>
      <c r="AF44" s="90">
        <v>1909.0</v>
      </c>
      <c r="AG44" s="90">
        <v>21.48</v>
      </c>
      <c r="AH44" s="91">
        <v>5211.0</v>
      </c>
      <c r="AI44" s="92">
        <v>377.8</v>
      </c>
    </row>
    <row r="45" ht="20.25" customHeight="1">
      <c r="A45" s="29" t="s">
        <v>57</v>
      </c>
      <c r="B45" s="29" t="s">
        <v>55</v>
      </c>
      <c r="C45" s="87">
        <v>1446.0</v>
      </c>
      <c r="D45" s="88">
        <v>13.01</v>
      </c>
      <c r="E45" s="87">
        <v>3946.0</v>
      </c>
      <c r="F45" s="88">
        <v>228.87</v>
      </c>
      <c r="G45" s="87">
        <v>1446.0</v>
      </c>
      <c r="H45" s="88">
        <v>13.01</v>
      </c>
      <c r="I45" s="87">
        <v>3946.0</v>
      </c>
      <c r="J45" s="88">
        <v>228.87</v>
      </c>
      <c r="K45" s="41"/>
      <c r="L45" s="19">
        <f t="shared" ref="L45:O45" si="206">SUM(C45+G45)</f>
        <v>2892</v>
      </c>
      <c r="M45" s="18">
        <f t="shared" si="206"/>
        <v>26.02</v>
      </c>
      <c r="N45" s="19">
        <f t="shared" si="206"/>
        <v>7892</v>
      </c>
      <c r="O45" s="18">
        <f t="shared" si="206"/>
        <v>457.74</v>
      </c>
      <c r="P45" s="20">
        <f>SUM(L45:N45)</f>
        <v>10810.02</v>
      </c>
      <c r="Q45" s="52">
        <f>SUM(M45+O45)</f>
        <v>483.76</v>
      </c>
      <c r="R45" s="23">
        <v>8771.0</v>
      </c>
      <c r="S45" s="23">
        <v>78.94</v>
      </c>
      <c r="T45" s="24">
        <f t="shared" ref="T45:U45" si="207">R45-L45</f>
        <v>5879</v>
      </c>
      <c r="U45" s="25">
        <f t="shared" si="207"/>
        <v>52.92</v>
      </c>
      <c r="V45" s="23">
        <v>9293.0</v>
      </c>
      <c r="W45" s="23">
        <v>538.99</v>
      </c>
      <c r="X45" s="24">
        <f t="shared" ref="X45:Y45" si="208">V45-N45</f>
        <v>1401</v>
      </c>
      <c r="Y45" s="25">
        <f t="shared" si="208"/>
        <v>81.25</v>
      </c>
      <c r="Z45" s="26">
        <f t="shared" ref="Z45:AA45" si="209">SUM(T45+X45)</f>
        <v>7280</v>
      </c>
      <c r="AA45" s="27">
        <f t="shared" si="209"/>
        <v>134.17</v>
      </c>
      <c r="AB45" s="27"/>
      <c r="AC45" s="25"/>
      <c r="AD45" s="89" t="s">
        <v>57</v>
      </c>
      <c r="AE45" s="89" t="s">
        <v>55</v>
      </c>
      <c r="AF45" s="90">
        <v>1909.0</v>
      </c>
      <c r="AG45" s="92">
        <v>17.18</v>
      </c>
      <c r="AH45" s="91">
        <v>5211.0</v>
      </c>
      <c r="AI45" s="92">
        <v>302.24</v>
      </c>
    </row>
    <row r="46" ht="20.25" customHeight="1">
      <c r="A46" s="29" t="s">
        <v>177</v>
      </c>
      <c r="B46" s="29" t="s">
        <v>0</v>
      </c>
      <c r="C46" s="87">
        <v>0.0</v>
      </c>
      <c r="D46" s="88">
        <v>0.0</v>
      </c>
      <c r="E46" s="87">
        <v>0.0</v>
      </c>
      <c r="F46" s="88">
        <v>0.0</v>
      </c>
      <c r="G46" s="87">
        <v>0.0</v>
      </c>
      <c r="H46" s="88">
        <v>0.0</v>
      </c>
      <c r="I46" s="87">
        <v>0.0</v>
      </c>
      <c r="J46" s="88">
        <v>0.0</v>
      </c>
      <c r="K46" s="41"/>
      <c r="L46" s="19">
        <f t="shared" ref="L46:O46" si="210">SUM(C46+G46)</f>
        <v>0</v>
      </c>
      <c r="M46" s="18">
        <f t="shared" si="210"/>
        <v>0</v>
      </c>
      <c r="N46" s="19">
        <f t="shared" si="210"/>
        <v>0</v>
      </c>
      <c r="O46" s="18">
        <f t="shared" si="210"/>
        <v>0</v>
      </c>
      <c r="P46" s="20">
        <f t="shared" ref="P46:Q46" si="211">SUM(L46+N46)</f>
        <v>0</v>
      </c>
      <c r="Q46" s="52">
        <f t="shared" si="211"/>
        <v>0</v>
      </c>
      <c r="R46" s="41">
        <v>18135.0</v>
      </c>
      <c r="S46" s="41">
        <v>78.34</v>
      </c>
      <c r="T46" s="24">
        <f t="shared" ref="T46:U46" si="212">R46-L46</f>
        <v>18135</v>
      </c>
      <c r="U46" s="25">
        <f t="shared" si="212"/>
        <v>78.34</v>
      </c>
      <c r="V46" s="41">
        <v>2693.0</v>
      </c>
      <c r="W46" s="41">
        <v>167.56</v>
      </c>
      <c r="X46" s="24">
        <f t="shared" ref="X46:Y46" si="213">V46-N46</f>
        <v>2693</v>
      </c>
      <c r="Y46" s="25">
        <f t="shared" si="213"/>
        <v>167.56</v>
      </c>
      <c r="Z46" s="26">
        <f t="shared" ref="Z46:AA46" si="214">SUM(T46+X46)</f>
        <v>20828</v>
      </c>
      <c r="AA46" s="27">
        <f t="shared" si="214"/>
        <v>245.9</v>
      </c>
      <c r="AB46" s="54">
        <f>R46+V46</f>
        <v>20828</v>
      </c>
      <c r="AC46" s="25"/>
      <c r="AD46" s="89" t="s">
        <v>58</v>
      </c>
      <c r="AE46" s="89" t="s">
        <v>0</v>
      </c>
      <c r="AF46" s="90">
        <v>240021.0</v>
      </c>
      <c r="AG46" s="92">
        <v>1017.69</v>
      </c>
      <c r="AH46" s="91">
        <v>57852.0</v>
      </c>
      <c r="AI46" s="92">
        <v>3528.97</v>
      </c>
    </row>
    <row r="47" ht="20.25" customHeight="1">
      <c r="A47" s="29" t="s">
        <v>177</v>
      </c>
      <c r="B47" s="29" t="s">
        <v>47</v>
      </c>
      <c r="C47" s="87">
        <v>0.0</v>
      </c>
      <c r="D47" s="88">
        <v>0.0</v>
      </c>
      <c r="E47" s="87">
        <v>0.0</v>
      </c>
      <c r="F47" s="88">
        <v>0.0</v>
      </c>
      <c r="G47" s="87">
        <v>0.0</v>
      </c>
      <c r="H47" s="88">
        <v>0.0</v>
      </c>
      <c r="I47" s="87">
        <v>0.0</v>
      </c>
      <c r="J47" s="88">
        <v>0.0</v>
      </c>
      <c r="K47" s="41"/>
      <c r="L47" s="19">
        <f t="shared" ref="L47:O47" si="215">SUM(C47+G47)</f>
        <v>0</v>
      </c>
      <c r="M47" s="18">
        <f t="shared" si="215"/>
        <v>0</v>
      </c>
      <c r="N47" s="19">
        <f t="shared" si="215"/>
        <v>0</v>
      </c>
      <c r="O47" s="18">
        <f t="shared" si="215"/>
        <v>0</v>
      </c>
      <c r="P47" s="20">
        <f>SUM(L47:N47)</f>
        <v>0</v>
      </c>
      <c r="Q47" s="52">
        <f>SUM(M47+O47)</f>
        <v>0</v>
      </c>
      <c r="R47" s="41">
        <v>18135.0</v>
      </c>
      <c r="S47" s="41">
        <v>70.73</v>
      </c>
      <c r="T47" s="24">
        <f t="shared" ref="T47:U47" si="216">R47-L47</f>
        <v>18135</v>
      </c>
      <c r="U47" s="25">
        <f t="shared" si="216"/>
        <v>70.73</v>
      </c>
      <c r="V47" s="41">
        <v>2693.0</v>
      </c>
      <c r="W47" s="41">
        <v>121.19</v>
      </c>
      <c r="X47" s="24">
        <f t="shared" ref="X47:Y47" si="217">V47-N47</f>
        <v>2693</v>
      </c>
      <c r="Y47" s="25">
        <f t="shared" si="217"/>
        <v>121.19</v>
      </c>
      <c r="Z47" s="26">
        <f t="shared" ref="Z47:AA47" si="218">SUM(T47+X47)</f>
        <v>20828</v>
      </c>
      <c r="AA47" s="27">
        <f t="shared" si="218"/>
        <v>191.92</v>
      </c>
      <c r="AB47" s="27"/>
      <c r="AC47" s="25"/>
      <c r="AD47" s="89" t="s">
        <v>58</v>
      </c>
      <c r="AE47" s="89" t="s">
        <v>47</v>
      </c>
      <c r="AF47" s="90">
        <v>240021.0</v>
      </c>
      <c r="AG47" s="92">
        <v>936.08</v>
      </c>
      <c r="AH47" s="91">
        <v>57852.0</v>
      </c>
      <c r="AI47" s="92">
        <v>2603.34</v>
      </c>
    </row>
    <row r="48" ht="20.25" customHeight="1">
      <c r="A48" s="29" t="s">
        <v>178</v>
      </c>
      <c r="B48" s="29" t="s">
        <v>0</v>
      </c>
      <c r="C48" s="87">
        <v>100429.0</v>
      </c>
      <c r="D48" s="88">
        <v>335.84</v>
      </c>
      <c r="E48" s="87">
        <v>18452.0</v>
      </c>
      <c r="F48" s="88">
        <v>716.86</v>
      </c>
      <c r="G48" s="87">
        <v>100429.0</v>
      </c>
      <c r="H48" s="88">
        <v>335.84</v>
      </c>
      <c r="I48" s="87">
        <v>18452.0</v>
      </c>
      <c r="J48" s="88">
        <v>716.86</v>
      </c>
      <c r="K48" s="41"/>
      <c r="L48" s="19">
        <f t="shared" ref="L48:O48" si="219">SUM(C48+G48)</f>
        <v>200858</v>
      </c>
      <c r="M48" s="18">
        <f t="shared" si="219"/>
        <v>671.68</v>
      </c>
      <c r="N48" s="19">
        <f t="shared" si="219"/>
        <v>36904</v>
      </c>
      <c r="O48" s="18">
        <f t="shared" si="219"/>
        <v>1433.72</v>
      </c>
      <c r="P48" s="20">
        <f t="shared" ref="P48:Q48" si="220">SUM(L48+N48)</f>
        <v>237762</v>
      </c>
      <c r="Q48" s="52">
        <f t="shared" si="220"/>
        <v>2105.4</v>
      </c>
      <c r="R48" s="23">
        <v>189530.0</v>
      </c>
      <c r="S48" s="23">
        <v>641.97</v>
      </c>
      <c r="T48" s="24">
        <f t="shared" ref="T48:U48" si="221">R48-L48</f>
        <v>-11328</v>
      </c>
      <c r="U48" s="25">
        <f t="shared" si="221"/>
        <v>-29.71</v>
      </c>
      <c r="V48" s="23">
        <v>55845.0</v>
      </c>
      <c r="W48" s="23">
        <v>2169.58</v>
      </c>
      <c r="X48" s="24">
        <f t="shared" ref="X48:Y48" si="222">V48-N48</f>
        <v>18941</v>
      </c>
      <c r="Y48" s="25">
        <f t="shared" si="222"/>
        <v>735.86</v>
      </c>
      <c r="Z48" s="26">
        <f t="shared" ref="Z48:AA48" si="223">SUM(T48+X48)</f>
        <v>7613</v>
      </c>
      <c r="AA48" s="27">
        <f t="shared" si="223"/>
        <v>706.15</v>
      </c>
      <c r="AB48" s="54">
        <f>R48+V48</f>
        <v>245375</v>
      </c>
      <c r="AC48" s="25"/>
      <c r="AD48" s="89" t="s">
        <v>58</v>
      </c>
      <c r="AE48" s="89" t="s">
        <v>165</v>
      </c>
      <c r="AF48" s="90"/>
      <c r="AG48" s="92"/>
      <c r="AH48" s="91"/>
      <c r="AI48" s="92"/>
    </row>
    <row r="49" ht="20.25" customHeight="1">
      <c r="A49" s="29" t="s">
        <v>178</v>
      </c>
      <c r="B49" s="29" t="s">
        <v>40</v>
      </c>
      <c r="C49" s="87">
        <v>100429.0</v>
      </c>
      <c r="D49" s="88">
        <v>329.77</v>
      </c>
      <c r="E49" s="87">
        <v>18452.0</v>
      </c>
      <c r="F49" s="88">
        <v>645.82</v>
      </c>
      <c r="G49" s="87">
        <v>100429.0</v>
      </c>
      <c r="H49" s="88">
        <v>329.77</v>
      </c>
      <c r="I49" s="87">
        <v>18452.0</v>
      </c>
      <c r="J49" s="88">
        <v>645.82</v>
      </c>
      <c r="K49" s="41"/>
      <c r="L49" s="19">
        <f t="shared" ref="L49:O49" si="224">SUM(C49+G49)</f>
        <v>200858</v>
      </c>
      <c r="M49" s="18">
        <f t="shared" si="224"/>
        <v>659.54</v>
      </c>
      <c r="N49" s="19">
        <f t="shared" si="224"/>
        <v>36904</v>
      </c>
      <c r="O49" s="18">
        <f t="shared" si="224"/>
        <v>1291.64</v>
      </c>
      <c r="P49" s="20">
        <f>SUM(L49:N49)</f>
        <v>238421.54</v>
      </c>
      <c r="Q49" s="52">
        <f>SUM(M49+O49)</f>
        <v>1951.18</v>
      </c>
      <c r="R49" s="23">
        <v>189530.0</v>
      </c>
      <c r="S49" s="23">
        <v>627.08</v>
      </c>
      <c r="T49" s="24">
        <f t="shared" ref="T49:U49" si="225">R49-L49</f>
        <v>-11328</v>
      </c>
      <c r="U49" s="25">
        <f t="shared" si="225"/>
        <v>-32.46</v>
      </c>
      <c r="V49" s="23">
        <v>55845.0</v>
      </c>
      <c r="W49" s="23">
        <v>1954.58</v>
      </c>
      <c r="X49" s="24">
        <f t="shared" ref="X49:Y49" si="226">V49-N49</f>
        <v>18941</v>
      </c>
      <c r="Y49" s="25">
        <f t="shared" si="226"/>
        <v>662.94</v>
      </c>
      <c r="Z49" s="26">
        <f t="shared" ref="Z49:AA49" si="227">SUM(T49+X49)</f>
        <v>7613</v>
      </c>
      <c r="AA49" s="27">
        <f t="shared" si="227"/>
        <v>630.48</v>
      </c>
      <c r="AB49" s="27"/>
      <c r="AC49" s="25"/>
      <c r="AD49" s="89" t="s">
        <v>58</v>
      </c>
      <c r="AE49" s="89" t="s">
        <v>165</v>
      </c>
      <c r="AF49" s="90"/>
      <c r="AG49" s="92"/>
      <c r="AH49" s="91"/>
      <c r="AI49" s="92"/>
    </row>
    <row r="50" ht="20.25" customHeight="1">
      <c r="A50" s="29" t="s">
        <v>134</v>
      </c>
      <c r="B50" s="29" t="s">
        <v>0</v>
      </c>
      <c r="C50" s="87">
        <v>1296084.0</v>
      </c>
      <c r="D50" s="88">
        <v>5861.81</v>
      </c>
      <c r="E50" s="87">
        <v>35027.0</v>
      </c>
      <c r="F50" s="88">
        <v>1460.98</v>
      </c>
      <c r="G50" s="87">
        <v>1296084.0</v>
      </c>
      <c r="H50" s="88">
        <v>5861.81</v>
      </c>
      <c r="I50" s="87">
        <v>35027.0</v>
      </c>
      <c r="J50" s="88">
        <v>1460.98</v>
      </c>
      <c r="K50" s="41"/>
      <c r="L50" s="19">
        <f t="shared" ref="L50:O50" si="228">SUM(C50+G50)</f>
        <v>2592168</v>
      </c>
      <c r="M50" s="18">
        <f t="shared" si="228"/>
        <v>11723.62</v>
      </c>
      <c r="N50" s="19">
        <f t="shared" si="228"/>
        <v>70054</v>
      </c>
      <c r="O50" s="18">
        <f t="shared" si="228"/>
        <v>2921.96</v>
      </c>
      <c r="P50" s="20">
        <f t="shared" ref="P50:Q50" si="229">SUM(L50+N50)</f>
        <v>2662222</v>
      </c>
      <c r="Q50" s="52">
        <f t="shared" si="229"/>
        <v>14645.58</v>
      </c>
      <c r="R50" s="23">
        <v>1893663.0</v>
      </c>
      <c r="S50" s="23">
        <v>8832.12</v>
      </c>
      <c r="T50" s="24">
        <f t="shared" ref="T50:U50" si="230">R50-L50</f>
        <v>-698505</v>
      </c>
      <c r="U50" s="25">
        <f t="shared" si="230"/>
        <v>-2891.5</v>
      </c>
      <c r="V50" s="23">
        <v>60820.0</v>
      </c>
      <c r="W50" s="23">
        <v>2536.8</v>
      </c>
      <c r="X50" s="24">
        <f t="shared" ref="X50:Y50" si="231">V50-N50</f>
        <v>-9234</v>
      </c>
      <c r="Y50" s="25">
        <f t="shared" si="231"/>
        <v>-385.16</v>
      </c>
      <c r="Z50" s="26">
        <f t="shared" ref="Z50:AA50" si="232">SUM(T50+X50)</f>
        <v>-707739</v>
      </c>
      <c r="AA50" s="27">
        <f t="shared" si="232"/>
        <v>-3276.66</v>
      </c>
      <c r="AB50" s="54">
        <f>R50+V50</f>
        <v>1954483</v>
      </c>
      <c r="AC50" s="25"/>
      <c r="AD50" s="89" t="s">
        <v>134</v>
      </c>
      <c r="AE50" s="89" t="s">
        <v>0</v>
      </c>
      <c r="AF50" s="90">
        <v>2592158.0</v>
      </c>
      <c r="AG50" s="92">
        <v>11494.83</v>
      </c>
      <c r="AH50" s="91">
        <v>70052.0</v>
      </c>
      <c r="AI50" s="92">
        <v>2864.43</v>
      </c>
    </row>
    <row r="51" ht="20.25" customHeight="1">
      <c r="A51" s="29" t="s">
        <v>134</v>
      </c>
      <c r="B51" s="29" t="s">
        <v>34</v>
      </c>
      <c r="C51" s="87">
        <v>1296084.0</v>
      </c>
      <c r="D51" s="88">
        <v>5731.85</v>
      </c>
      <c r="E51" s="87">
        <v>35027.0</v>
      </c>
      <c r="F51" s="88">
        <v>1316.31</v>
      </c>
      <c r="G51" s="87">
        <v>1296084.0</v>
      </c>
      <c r="H51" s="88">
        <v>5731.85</v>
      </c>
      <c r="I51" s="87">
        <v>35027.0</v>
      </c>
      <c r="J51" s="88">
        <v>1316.31</v>
      </c>
      <c r="K51" s="41"/>
      <c r="L51" s="19">
        <f t="shared" ref="L51:O51" si="233">SUM(C51+G51)</f>
        <v>2592168</v>
      </c>
      <c r="M51" s="18">
        <f t="shared" si="233"/>
        <v>11463.7</v>
      </c>
      <c r="N51" s="19">
        <f t="shared" si="233"/>
        <v>70054</v>
      </c>
      <c r="O51" s="18">
        <f t="shared" si="233"/>
        <v>2632.62</v>
      </c>
      <c r="P51" s="20">
        <f>SUM(L51:N51)</f>
        <v>2673685.7</v>
      </c>
      <c r="Q51" s="52">
        <f>SUM(M51+O51)</f>
        <v>14096.32</v>
      </c>
      <c r="R51" s="23">
        <v>1893663.0</v>
      </c>
      <c r="S51" s="23">
        <v>8555.79</v>
      </c>
      <c r="T51" s="24">
        <f t="shared" ref="T51:U51" si="234">R51-L51</f>
        <v>-698505</v>
      </c>
      <c r="U51" s="25">
        <f t="shared" si="234"/>
        <v>-2907.91</v>
      </c>
      <c r="V51" s="23">
        <v>60820.0</v>
      </c>
      <c r="W51" s="23">
        <v>2285.62</v>
      </c>
      <c r="X51" s="24">
        <f t="shared" ref="X51:Y51" si="235">V51-N51</f>
        <v>-9234</v>
      </c>
      <c r="Y51" s="25">
        <f t="shared" si="235"/>
        <v>-347</v>
      </c>
      <c r="Z51" s="26">
        <f t="shared" ref="Z51:AA51" si="236">SUM(T51+X51)</f>
        <v>-707739</v>
      </c>
      <c r="AA51" s="27">
        <f t="shared" si="236"/>
        <v>-3254.91</v>
      </c>
      <c r="AB51" s="27"/>
      <c r="AC51" s="25"/>
      <c r="AD51" s="89" t="s">
        <v>134</v>
      </c>
      <c r="AE51" s="89" t="s">
        <v>34</v>
      </c>
      <c r="AF51" s="90">
        <v>2592158.0</v>
      </c>
      <c r="AG51" s="92">
        <v>11239.88</v>
      </c>
      <c r="AH51" s="91">
        <v>70052.0</v>
      </c>
      <c r="AI51" s="92">
        <v>2580.72</v>
      </c>
    </row>
    <row r="52" ht="20.25" customHeight="1">
      <c r="A52" s="29" t="s">
        <v>179</v>
      </c>
      <c r="B52" s="29" t="s">
        <v>0</v>
      </c>
      <c r="C52" s="87">
        <v>157431.0</v>
      </c>
      <c r="D52" s="88">
        <v>548.2</v>
      </c>
      <c r="E52" s="87">
        <v>69284.0</v>
      </c>
      <c r="F52" s="88">
        <v>3753.48</v>
      </c>
      <c r="G52" s="87">
        <v>157431.0</v>
      </c>
      <c r="H52" s="88">
        <v>548.2</v>
      </c>
      <c r="I52" s="87">
        <v>69284.0</v>
      </c>
      <c r="J52" s="88">
        <v>3753.48</v>
      </c>
      <c r="K52" s="41"/>
      <c r="L52" s="19">
        <f t="shared" ref="L52:O52" si="237">SUM(C52+G52)</f>
        <v>314862</v>
      </c>
      <c r="M52" s="18">
        <f t="shared" si="237"/>
        <v>1096.4</v>
      </c>
      <c r="N52" s="19">
        <f t="shared" si="237"/>
        <v>138568</v>
      </c>
      <c r="O52" s="18">
        <f t="shared" si="237"/>
        <v>7506.96</v>
      </c>
      <c r="P52" s="20">
        <f t="shared" ref="P52:Q52" si="238">SUM(L52+N52)</f>
        <v>453430</v>
      </c>
      <c r="Q52" s="52">
        <f t="shared" si="238"/>
        <v>8603.36</v>
      </c>
      <c r="R52" s="23">
        <v>229643.0</v>
      </c>
      <c r="S52" s="23">
        <v>800.24</v>
      </c>
      <c r="T52" s="24">
        <f t="shared" ref="T52:U52" si="239">R52-L52</f>
        <v>-85219</v>
      </c>
      <c r="U52" s="25">
        <f t="shared" si="239"/>
        <v>-296.16</v>
      </c>
      <c r="V52" s="23">
        <v>131124.0</v>
      </c>
      <c r="W52" s="23">
        <v>7103.41</v>
      </c>
      <c r="X52" s="24">
        <f t="shared" ref="X52:Y52" si="240">V52-N52</f>
        <v>-7444</v>
      </c>
      <c r="Y52" s="25">
        <f t="shared" si="240"/>
        <v>-403.55</v>
      </c>
      <c r="Z52" s="26">
        <f t="shared" ref="Z52:AA52" si="241">SUM(T52+X52)</f>
        <v>-92663</v>
      </c>
      <c r="AA52" s="27">
        <f t="shared" si="241"/>
        <v>-699.71</v>
      </c>
      <c r="AB52" s="54">
        <f>R52+V52</f>
        <v>360767</v>
      </c>
      <c r="AC52" s="25"/>
      <c r="AD52" s="89" t="s">
        <v>179</v>
      </c>
      <c r="AE52" s="89" t="s">
        <v>0</v>
      </c>
      <c r="AF52" s="90">
        <v>314856.0</v>
      </c>
      <c r="AG52" s="92">
        <v>1074.26</v>
      </c>
      <c r="AH52" s="91">
        <v>138566.0</v>
      </c>
      <c r="AI52" s="92">
        <v>7359.9</v>
      </c>
    </row>
    <row r="53" ht="20.25" customHeight="1">
      <c r="A53" s="29" t="s">
        <v>179</v>
      </c>
      <c r="B53" s="29" t="s">
        <v>40</v>
      </c>
      <c r="C53" s="87">
        <v>157431.0</v>
      </c>
      <c r="D53" s="88">
        <v>546.29</v>
      </c>
      <c r="E53" s="87">
        <v>69284.0</v>
      </c>
      <c r="F53" s="88">
        <v>3381.32</v>
      </c>
      <c r="G53" s="87">
        <v>157431.0</v>
      </c>
      <c r="H53" s="88">
        <v>546.29</v>
      </c>
      <c r="I53" s="87">
        <v>69284.0</v>
      </c>
      <c r="J53" s="88">
        <v>3381.32</v>
      </c>
      <c r="K53" s="41"/>
      <c r="L53" s="19">
        <f t="shared" ref="L53:O53" si="242">SUM(C53+G53)</f>
        <v>314862</v>
      </c>
      <c r="M53" s="18">
        <f t="shared" si="242"/>
        <v>1092.58</v>
      </c>
      <c r="N53" s="19">
        <f t="shared" si="242"/>
        <v>138568</v>
      </c>
      <c r="O53" s="18">
        <f t="shared" si="242"/>
        <v>6762.64</v>
      </c>
      <c r="P53" s="20">
        <f>SUM(L53:N53)</f>
        <v>454522.58</v>
      </c>
      <c r="Q53" s="52">
        <f>SUM(M53+O53)</f>
        <v>7855.22</v>
      </c>
      <c r="R53" s="23">
        <v>229643.0</v>
      </c>
      <c r="S53" s="23">
        <v>796.86</v>
      </c>
      <c r="T53" s="24">
        <f t="shared" ref="T53:U53" si="243">R53-L53</f>
        <v>-85219</v>
      </c>
      <c r="U53" s="25">
        <f t="shared" si="243"/>
        <v>-295.72</v>
      </c>
      <c r="V53" s="23">
        <v>131124.0</v>
      </c>
      <c r="W53" s="23">
        <v>6399.15</v>
      </c>
      <c r="X53" s="24">
        <f t="shared" ref="X53:Y53" si="244">V53-N53</f>
        <v>-7444</v>
      </c>
      <c r="Y53" s="25">
        <f t="shared" si="244"/>
        <v>-363.49</v>
      </c>
      <c r="Z53" s="26">
        <f t="shared" ref="Z53:AA53" si="245">SUM(T53+X53)</f>
        <v>-92663</v>
      </c>
      <c r="AA53" s="27">
        <f t="shared" si="245"/>
        <v>-659.21</v>
      </c>
      <c r="AB53" s="27"/>
      <c r="AC53" s="25"/>
      <c r="AD53" s="89" t="s">
        <v>179</v>
      </c>
      <c r="AE53" s="89" t="s">
        <v>40</v>
      </c>
      <c r="AF53" s="90">
        <v>314856.0</v>
      </c>
      <c r="AG53" s="92">
        <v>1070.51</v>
      </c>
      <c r="AH53" s="91">
        <v>138566.0</v>
      </c>
      <c r="AI53" s="92">
        <v>6629.47</v>
      </c>
    </row>
    <row r="54" ht="20.25" customHeight="1">
      <c r="A54" s="29" t="s">
        <v>180</v>
      </c>
      <c r="B54" s="29" t="s">
        <v>0</v>
      </c>
      <c r="C54" s="87">
        <v>10861.0</v>
      </c>
      <c r="D54" s="88">
        <v>130.77</v>
      </c>
      <c r="E54" s="87">
        <v>4699.0</v>
      </c>
      <c r="F54" s="88">
        <v>452.51</v>
      </c>
      <c r="G54" s="87">
        <v>10861.0</v>
      </c>
      <c r="H54" s="88">
        <v>130.77</v>
      </c>
      <c r="I54" s="87">
        <v>4699.0</v>
      </c>
      <c r="J54" s="88">
        <v>452.51</v>
      </c>
      <c r="K54" s="41"/>
      <c r="L54" s="19">
        <f t="shared" ref="L54:O54" si="246">SUM(C54+G54)</f>
        <v>21722</v>
      </c>
      <c r="M54" s="18">
        <f t="shared" si="246"/>
        <v>261.54</v>
      </c>
      <c r="N54" s="19">
        <f t="shared" si="246"/>
        <v>9398</v>
      </c>
      <c r="O54" s="18">
        <f t="shared" si="246"/>
        <v>905.02</v>
      </c>
      <c r="P54" s="20">
        <f t="shared" ref="P54:Q54" si="247">SUM(L54+N54)</f>
        <v>31120</v>
      </c>
      <c r="Q54" s="52">
        <f t="shared" si="247"/>
        <v>1166.56</v>
      </c>
      <c r="R54" s="23">
        <v>13417.0</v>
      </c>
      <c r="S54" s="23">
        <v>161.54</v>
      </c>
      <c r="T54" s="24">
        <f t="shared" ref="T54:U54" si="248">R54-L54</f>
        <v>-8305</v>
      </c>
      <c r="U54" s="25">
        <f t="shared" si="248"/>
        <v>-100</v>
      </c>
      <c r="V54" s="23">
        <v>3236.0</v>
      </c>
      <c r="W54" s="23">
        <v>311.63</v>
      </c>
      <c r="X54" s="24">
        <f t="shared" ref="X54:Y54" si="249">V54-N54</f>
        <v>-6162</v>
      </c>
      <c r="Y54" s="25">
        <f t="shared" si="249"/>
        <v>-593.39</v>
      </c>
      <c r="Z54" s="26">
        <f t="shared" ref="Z54:AA54" si="250">SUM(T54+X54)</f>
        <v>-14467</v>
      </c>
      <c r="AA54" s="27">
        <f t="shared" si="250"/>
        <v>-693.39</v>
      </c>
      <c r="AB54" s="54">
        <f>R54+V54</f>
        <v>16653</v>
      </c>
      <c r="AC54" s="25"/>
      <c r="AD54" s="89" t="s">
        <v>180</v>
      </c>
      <c r="AE54" s="89" t="s">
        <v>0</v>
      </c>
      <c r="AF54" s="90">
        <v>21722.0</v>
      </c>
      <c r="AG54" s="92">
        <v>256.32</v>
      </c>
      <c r="AH54" s="91">
        <v>9397.0</v>
      </c>
      <c r="AI54" s="92">
        <v>887.17</v>
      </c>
    </row>
    <row r="55" ht="20.25" customHeight="1">
      <c r="A55" s="29" t="s">
        <v>180</v>
      </c>
      <c r="B55" s="29" t="s">
        <v>55</v>
      </c>
      <c r="C55" s="87">
        <v>10861.0</v>
      </c>
      <c r="D55" s="88">
        <v>117.73</v>
      </c>
      <c r="E55" s="87">
        <v>4699.0</v>
      </c>
      <c r="F55" s="88">
        <v>407.69</v>
      </c>
      <c r="G55" s="87">
        <v>10861.0</v>
      </c>
      <c r="H55" s="88">
        <v>117.73</v>
      </c>
      <c r="I55" s="87">
        <v>4699.0</v>
      </c>
      <c r="J55" s="88">
        <v>407.69</v>
      </c>
      <c r="K55" s="41"/>
      <c r="L55" s="19">
        <f t="shared" ref="L55:O55" si="251">SUM(C55+G55)</f>
        <v>21722</v>
      </c>
      <c r="M55" s="18">
        <f t="shared" si="251"/>
        <v>235.46</v>
      </c>
      <c r="N55" s="19">
        <f t="shared" si="251"/>
        <v>9398</v>
      </c>
      <c r="O55" s="18">
        <f t="shared" si="251"/>
        <v>815.38</v>
      </c>
      <c r="P55" s="20">
        <f>SUM(L55:N55)</f>
        <v>31355.46</v>
      </c>
      <c r="Q55" s="52">
        <f>SUM(M55+O55)</f>
        <v>1050.84</v>
      </c>
      <c r="R55" s="23">
        <v>13417.0</v>
      </c>
      <c r="S55" s="23">
        <v>145.44</v>
      </c>
      <c r="T55" s="24">
        <f t="shared" ref="T55:U55" si="252">R55-L55</f>
        <v>-8305</v>
      </c>
      <c r="U55" s="25">
        <f t="shared" si="252"/>
        <v>-90.02</v>
      </c>
      <c r="V55" s="23">
        <v>3236.0</v>
      </c>
      <c r="W55" s="23">
        <v>280.76</v>
      </c>
      <c r="X55" s="24">
        <f t="shared" ref="X55:Y55" si="253">V55-N55</f>
        <v>-6162</v>
      </c>
      <c r="Y55" s="25">
        <f t="shared" si="253"/>
        <v>-534.62</v>
      </c>
      <c r="Z55" s="26">
        <f t="shared" ref="Z55:AA55" si="254">SUM(T55+X55)</f>
        <v>-14467</v>
      </c>
      <c r="AA55" s="27">
        <f t="shared" si="254"/>
        <v>-624.64</v>
      </c>
      <c r="AB55" s="27"/>
      <c r="AC55" s="25"/>
      <c r="AD55" s="89" t="s">
        <v>180</v>
      </c>
      <c r="AE55" s="89" t="s">
        <v>55</v>
      </c>
      <c r="AF55" s="90">
        <v>21722.0</v>
      </c>
      <c r="AG55" s="92">
        <v>230.9</v>
      </c>
      <c r="AH55" s="91">
        <v>9397.0</v>
      </c>
      <c r="AI55" s="92">
        <v>799.31</v>
      </c>
    </row>
    <row r="56" ht="20.25" customHeight="1">
      <c r="A56" s="29" t="s">
        <v>181</v>
      </c>
      <c r="B56" s="29" t="s">
        <v>0</v>
      </c>
      <c r="C56" s="87">
        <v>0.0</v>
      </c>
      <c r="D56" s="88">
        <v>0.0</v>
      </c>
      <c r="E56" s="87">
        <v>0.0</v>
      </c>
      <c r="F56" s="88">
        <v>0.0</v>
      </c>
      <c r="G56" s="87">
        <v>0.0</v>
      </c>
      <c r="H56" s="88">
        <v>0.0</v>
      </c>
      <c r="I56" s="87">
        <v>0.0</v>
      </c>
      <c r="J56" s="88">
        <v>0.0</v>
      </c>
      <c r="K56" s="41"/>
      <c r="L56" s="19">
        <f t="shared" ref="L56:O56" si="255">SUM(C56+G56)</f>
        <v>0</v>
      </c>
      <c r="M56" s="18">
        <f t="shared" si="255"/>
        <v>0</v>
      </c>
      <c r="N56" s="19">
        <f t="shared" si="255"/>
        <v>0</v>
      </c>
      <c r="O56" s="18">
        <f t="shared" si="255"/>
        <v>0</v>
      </c>
      <c r="P56" s="20">
        <f t="shared" ref="P56:Q56" si="256">SUM(L56+N56)</f>
        <v>0</v>
      </c>
      <c r="Q56" s="52">
        <f t="shared" si="256"/>
        <v>0</v>
      </c>
      <c r="R56" s="41">
        <v>13650.0</v>
      </c>
      <c r="S56" s="41">
        <v>129.6</v>
      </c>
      <c r="T56" s="24">
        <f t="shared" ref="T56:U56" si="257">R56-L56</f>
        <v>13650</v>
      </c>
      <c r="U56" s="25">
        <f t="shared" si="257"/>
        <v>129.6</v>
      </c>
      <c r="V56" s="41">
        <v>171.0</v>
      </c>
      <c r="W56" s="41">
        <v>18.6</v>
      </c>
      <c r="X56" s="24">
        <f t="shared" ref="X56:Y56" si="258">V56-N56</f>
        <v>171</v>
      </c>
      <c r="Y56" s="25">
        <f t="shared" si="258"/>
        <v>18.6</v>
      </c>
      <c r="Z56" s="26">
        <f t="shared" ref="Z56:AA56" si="259">SUM(T56+X56)</f>
        <v>13821</v>
      </c>
      <c r="AA56" s="27">
        <f t="shared" si="259"/>
        <v>148.2</v>
      </c>
      <c r="AB56" s="54">
        <f>R56+V56</f>
        <v>13821</v>
      </c>
      <c r="AC56" s="25"/>
      <c r="AD56" s="89" t="s">
        <v>62</v>
      </c>
      <c r="AE56" s="89" t="s">
        <v>0</v>
      </c>
      <c r="AF56" s="90">
        <v>368365.0</v>
      </c>
      <c r="AG56" s="92">
        <v>1468.8</v>
      </c>
      <c r="AH56" s="91">
        <v>26127.0</v>
      </c>
      <c r="AI56" s="92">
        <v>1387.6</v>
      </c>
    </row>
    <row r="57" ht="20.25" customHeight="1">
      <c r="A57" s="29" t="s">
        <v>181</v>
      </c>
      <c r="B57" s="29" t="s">
        <v>40</v>
      </c>
      <c r="C57" s="87">
        <v>0.0</v>
      </c>
      <c r="D57" s="88">
        <v>0.0</v>
      </c>
      <c r="E57" s="87">
        <v>0.0</v>
      </c>
      <c r="F57" s="88">
        <v>0.0</v>
      </c>
      <c r="G57" s="87">
        <v>0.0</v>
      </c>
      <c r="H57" s="88">
        <v>0.0</v>
      </c>
      <c r="I57" s="87">
        <v>0.0</v>
      </c>
      <c r="J57" s="88">
        <v>0.0</v>
      </c>
      <c r="K57" s="41"/>
      <c r="L57" s="19">
        <f t="shared" ref="L57:O57" si="260">SUM(C57+G57)</f>
        <v>0</v>
      </c>
      <c r="M57" s="18">
        <f t="shared" si="260"/>
        <v>0</v>
      </c>
      <c r="N57" s="19">
        <f t="shared" si="260"/>
        <v>0</v>
      </c>
      <c r="O57" s="18">
        <f t="shared" si="260"/>
        <v>0</v>
      </c>
      <c r="P57" s="20">
        <f>SUM(L57:N57)</f>
        <v>0</v>
      </c>
      <c r="Q57" s="52">
        <f>SUM(M57+O57)</f>
        <v>0</v>
      </c>
      <c r="R57" s="41">
        <v>13650.0</v>
      </c>
      <c r="S57" s="41">
        <v>115.12</v>
      </c>
      <c r="T57" s="24">
        <f t="shared" ref="T57:U57" si="261">R57-L57</f>
        <v>13650</v>
      </c>
      <c r="U57" s="25">
        <f t="shared" si="261"/>
        <v>115.12</v>
      </c>
      <c r="V57" s="41">
        <v>171.0</v>
      </c>
      <c r="W57" s="41">
        <v>16.75</v>
      </c>
      <c r="X57" s="24">
        <f t="shared" ref="X57:Y57" si="262">V57-N57</f>
        <v>171</v>
      </c>
      <c r="Y57" s="25">
        <f t="shared" si="262"/>
        <v>16.75</v>
      </c>
      <c r="Z57" s="26">
        <f t="shared" ref="Z57:AA57" si="263">SUM(T57+X57)</f>
        <v>13821</v>
      </c>
      <c r="AA57" s="27">
        <f t="shared" si="263"/>
        <v>131.87</v>
      </c>
      <c r="AB57" s="27"/>
      <c r="AC57" s="25"/>
      <c r="AD57" s="89" t="s">
        <v>62</v>
      </c>
      <c r="AE57" s="89" t="s">
        <v>40</v>
      </c>
      <c r="AF57" s="90">
        <v>368365.0</v>
      </c>
      <c r="AG57" s="92">
        <v>1377.96</v>
      </c>
      <c r="AH57" s="91">
        <v>26127.0</v>
      </c>
      <c r="AI57" s="92">
        <v>1249.92</v>
      </c>
    </row>
    <row r="58" ht="20.25" customHeight="1">
      <c r="A58" s="29" t="s">
        <v>182</v>
      </c>
      <c r="B58" s="29" t="s">
        <v>0</v>
      </c>
      <c r="C58" s="87">
        <v>183209.0</v>
      </c>
      <c r="D58" s="88">
        <v>679.26</v>
      </c>
      <c r="E58" s="87">
        <v>9421.0</v>
      </c>
      <c r="F58" s="88">
        <v>366.01</v>
      </c>
      <c r="G58" s="87">
        <v>183209.0</v>
      </c>
      <c r="H58" s="88">
        <v>679.26</v>
      </c>
      <c r="I58" s="87">
        <v>9421.0</v>
      </c>
      <c r="J58" s="88">
        <v>366.01</v>
      </c>
      <c r="K58" s="41"/>
      <c r="L58" s="19">
        <f t="shared" ref="L58:O58" si="264">SUM(C58+G58)</f>
        <v>366418</v>
      </c>
      <c r="M58" s="18">
        <f t="shared" si="264"/>
        <v>1358.52</v>
      </c>
      <c r="N58" s="19">
        <f t="shared" si="264"/>
        <v>18842</v>
      </c>
      <c r="O58" s="18">
        <f t="shared" si="264"/>
        <v>732.02</v>
      </c>
      <c r="P58" s="20">
        <f t="shared" ref="P58:Q58" si="265">SUM(L58+N58)</f>
        <v>385260</v>
      </c>
      <c r="Q58" s="52">
        <f t="shared" si="265"/>
        <v>2090.54</v>
      </c>
      <c r="R58" s="23">
        <v>389481.0</v>
      </c>
      <c r="S58" s="23">
        <v>1421.51</v>
      </c>
      <c r="T58" s="24">
        <f t="shared" ref="T58:U58" si="266">R58-L58</f>
        <v>23063</v>
      </c>
      <c r="U58" s="25">
        <f t="shared" si="266"/>
        <v>62.99</v>
      </c>
      <c r="V58" s="23">
        <v>14304.0</v>
      </c>
      <c r="W58" s="23">
        <v>555.71</v>
      </c>
      <c r="X58" s="24">
        <f t="shared" ref="X58:Y58" si="267">V58-N58</f>
        <v>-4538</v>
      </c>
      <c r="Y58" s="25">
        <f t="shared" si="267"/>
        <v>-176.31</v>
      </c>
      <c r="Z58" s="26">
        <f t="shared" ref="Z58:AA58" si="268">SUM(T58+X58)</f>
        <v>18525</v>
      </c>
      <c r="AA58" s="27">
        <f t="shared" si="268"/>
        <v>-113.32</v>
      </c>
      <c r="AB58" s="54">
        <f>R58+V58</f>
        <v>403785</v>
      </c>
      <c r="AC58" s="25"/>
      <c r="AD58" s="89" t="s">
        <v>62</v>
      </c>
      <c r="AE58" s="89" t="s">
        <v>165</v>
      </c>
      <c r="AF58" s="90"/>
      <c r="AG58" s="92"/>
      <c r="AH58" s="91"/>
      <c r="AI58" s="92"/>
    </row>
    <row r="59" ht="20.25" customHeight="1">
      <c r="A59" s="29" t="s">
        <v>182</v>
      </c>
      <c r="B59" s="29" t="s">
        <v>40</v>
      </c>
      <c r="C59" s="87">
        <v>183209.0</v>
      </c>
      <c r="D59" s="88">
        <v>640.23</v>
      </c>
      <c r="E59" s="87">
        <v>9421.0</v>
      </c>
      <c r="F59" s="88">
        <v>329.74</v>
      </c>
      <c r="G59" s="87">
        <v>183209.0</v>
      </c>
      <c r="H59" s="88">
        <v>640.22</v>
      </c>
      <c r="I59" s="87">
        <v>9421.0</v>
      </c>
      <c r="J59" s="88">
        <v>329.74</v>
      </c>
      <c r="K59" s="41"/>
      <c r="L59" s="19">
        <f t="shared" ref="L59:O59" si="269">SUM(C59+G59)</f>
        <v>366418</v>
      </c>
      <c r="M59" s="18">
        <f t="shared" si="269"/>
        <v>1280.45</v>
      </c>
      <c r="N59" s="19">
        <f t="shared" si="269"/>
        <v>18842</v>
      </c>
      <c r="O59" s="18">
        <f t="shared" si="269"/>
        <v>659.48</v>
      </c>
      <c r="P59" s="20">
        <f>SUM(L59:N59)</f>
        <v>386540.45</v>
      </c>
      <c r="Q59" s="52">
        <f>SUM(M59+O59)</f>
        <v>1939.93</v>
      </c>
      <c r="R59" s="23">
        <v>389481.0</v>
      </c>
      <c r="S59" s="23">
        <v>1347.98</v>
      </c>
      <c r="T59" s="24">
        <f t="shared" ref="T59:U59" si="270">R59-L59</f>
        <v>23063</v>
      </c>
      <c r="U59" s="25">
        <f t="shared" si="270"/>
        <v>67.53</v>
      </c>
      <c r="V59" s="23">
        <v>14304.0</v>
      </c>
      <c r="W59" s="23">
        <v>500.64</v>
      </c>
      <c r="X59" s="24">
        <f t="shared" ref="X59:Y59" si="271">V59-N59</f>
        <v>-4538</v>
      </c>
      <c r="Y59" s="25">
        <f t="shared" si="271"/>
        <v>-158.84</v>
      </c>
      <c r="Z59" s="26">
        <f t="shared" ref="Z59:AA59" si="272">SUM(T59+X59)</f>
        <v>18525</v>
      </c>
      <c r="AA59" s="27">
        <f t="shared" si="272"/>
        <v>-91.31</v>
      </c>
      <c r="AB59" s="27"/>
      <c r="AC59" s="25"/>
      <c r="AD59" s="89" t="s">
        <v>183</v>
      </c>
      <c r="AE59" s="89" t="s">
        <v>165</v>
      </c>
      <c r="AF59" s="90"/>
      <c r="AG59" s="92"/>
      <c r="AH59" s="91"/>
      <c r="AI59" s="92"/>
    </row>
    <row r="60" ht="20.25" customHeight="1">
      <c r="A60" s="29" t="s">
        <v>184</v>
      </c>
      <c r="B60" s="29" t="s">
        <v>0</v>
      </c>
      <c r="C60" s="87">
        <v>471273.0</v>
      </c>
      <c r="D60" s="88">
        <v>7475.19</v>
      </c>
      <c r="E60" s="87">
        <v>16558.0</v>
      </c>
      <c r="F60" s="88">
        <v>1627.35</v>
      </c>
      <c r="G60" s="87">
        <v>428008.0</v>
      </c>
      <c r="H60" s="88">
        <v>6878.59</v>
      </c>
      <c r="I60" s="87">
        <v>11698.0</v>
      </c>
      <c r="J60" s="88">
        <v>1132.61</v>
      </c>
      <c r="K60" s="41"/>
      <c r="L60" s="19">
        <f t="shared" ref="L60:O60" si="273">SUM(C60+G60)</f>
        <v>899281</v>
      </c>
      <c r="M60" s="18">
        <f t="shared" si="273"/>
        <v>14353.78</v>
      </c>
      <c r="N60" s="19">
        <f t="shared" si="273"/>
        <v>28256</v>
      </c>
      <c r="O60" s="18">
        <f t="shared" si="273"/>
        <v>2759.96</v>
      </c>
      <c r="P60" s="20">
        <f t="shared" ref="P60:Q60" si="274">SUM(L60+N60)</f>
        <v>927537</v>
      </c>
      <c r="Q60" s="52">
        <f t="shared" si="274"/>
        <v>17113.74</v>
      </c>
      <c r="R60" s="23">
        <v>1780466.0</v>
      </c>
      <c r="S60" s="23">
        <v>28466.86</v>
      </c>
      <c r="T60" s="24">
        <f t="shared" ref="T60:U60" si="275">R60-L60</f>
        <v>881185</v>
      </c>
      <c r="U60" s="25">
        <f t="shared" si="275"/>
        <v>14113.08</v>
      </c>
      <c r="V60" s="23">
        <v>55399.0</v>
      </c>
      <c r="W60" s="23">
        <v>5469.65</v>
      </c>
      <c r="X60" s="24">
        <f t="shared" ref="X60:Y60" si="276">V60-N60</f>
        <v>27143</v>
      </c>
      <c r="Y60" s="25">
        <f t="shared" si="276"/>
        <v>2709.69</v>
      </c>
      <c r="Z60" s="26">
        <f t="shared" ref="Z60:AA60" si="277">SUM(T60+X60)</f>
        <v>908328</v>
      </c>
      <c r="AA60" s="27">
        <f t="shared" si="277"/>
        <v>16822.77</v>
      </c>
      <c r="AB60" s="54">
        <f>R60+V60</f>
        <v>1835865</v>
      </c>
      <c r="AC60" s="25"/>
      <c r="AD60" s="89" t="s">
        <v>185</v>
      </c>
      <c r="AE60" s="89" t="s">
        <v>0</v>
      </c>
      <c r="AF60" s="90">
        <v>1885065.0</v>
      </c>
      <c r="AG60" s="92">
        <v>22193.28</v>
      </c>
      <c r="AH60" s="91">
        <v>66220.0</v>
      </c>
      <c r="AI60" s="92">
        <v>5955.29</v>
      </c>
    </row>
    <row r="61" ht="20.25" customHeight="1">
      <c r="A61" s="29" t="s">
        <v>184</v>
      </c>
      <c r="B61" s="29" t="s">
        <v>34</v>
      </c>
      <c r="C61" s="87">
        <v>471273.0</v>
      </c>
      <c r="D61" s="88">
        <v>6732.36</v>
      </c>
      <c r="E61" s="87">
        <v>16558.0</v>
      </c>
      <c r="F61" s="88">
        <v>1466.08</v>
      </c>
      <c r="G61" s="87">
        <v>428008.0</v>
      </c>
      <c r="H61" s="88">
        <v>6195.01</v>
      </c>
      <c r="I61" s="87">
        <v>11698.0</v>
      </c>
      <c r="J61" s="88">
        <v>1020.37</v>
      </c>
      <c r="K61" s="41"/>
      <c r="L61" s="19">
        <f t="shared" ref="L61:O61" si="278">SUM(C61+G61)</f>
        <v>899281</v>
      </c>
      <c r="M61" s="18">
        <f t="shared" si="278"/>
        <v>12927.37</v>
      </c>
      <c r="N61" s="19">
        <f t="shared" si="278"/>
        <v>28256</v>
      </c>
      <c r="O61" s="18">
        <f t="shared" si="278"/>
        <v>2486.45</v>
      </c>
      <c r="P61" s="20">
        <f>SUM(L61:N61)</f>
        <v>940464.37</v>
      </c>
      <c r="Q61" s="52">
        <f>SUM(M61+O61)</f>
        <v>15413.82</v>
      </c>
      <c r="R61" s="41"/>
      <c r="S61" s="41"/>
      <c r="T61" s="24">
        <f t="shared" ref="T61:U61" si="279">R61-L61</f>
        <v>-899281</v>
      </c>
      <c r="U61" s="25">
        <f t="shared" si="279"/>
        <v>-12927.37</v>
      </c>
      <c r="V61" s="41"/>
      <c r="W61" s="41"/>
      <c r="X61" s="24">
        <f t="shared" ref="X61:Y61" si="280">V61-N61</f>
        <v>-28256</v>
      </c>
      <c r="Y61" s="25">
        <f t="shared" si="280"/>
        <v>-2486.45</v>
      </c>
      <c r="Z61" s="26">
        <f t="shared" ref="Z61:AA61" si="281">SUM(T61+X61)</f>
        <v>-927537</v>
      </c>
      <c r="AA61" s="27">
        <f t="shared" si="281"/>
        <v>-15413.82</v>
      </c>
      <c r="AB61" s="27"/>
      <c r="AC61" s="25"/>
      <c r="AD61" s="89" t="s">
        <v>185</v>
      </c>
      <c r="AE61" s="89" t="s">
        <v>34</v>
      </c>
      <c r="AF61" s="90">
        <v>1885065.0</v>
      </c>
      <c r="AG61" s="92">
        <v>17804.83</v>
      </c>
      <c r="AH61" s="91">
        <v>66220.0</v>
      </c>
      <c r="AI61" s="92">
        <v>4861.42</v>
      </c>
    </row>
    <row r="62" ht="20.25" customHeight="1">
      <c r="A62" s="29" t="s">
        <v>186</v>
      </c>
      <c r="B62" s="29" t="s">
        <v>0</v>
      </c>
      <c r="C62" s="87">
        <v>1984155.0</v>
      </c>
      <c r="D62" s="88">
        <v>7832.89</v>
      </c>
      <c r="E62" s="87">
        <v>405938.0</v>
      </c>
      <c r="F62" s="88">
        <v>20677.92</v>
      </c>
      <c r="G62" s="87">
        <v>1984155.0</v>
      </c>
      <c r="H62" s="88">
        <v>7832.89</v>
      </c>
      <c r="I62" s="87">
        <v>405938.0</v>
      </c>
      <c r="J62" s="88">
        <v>20677.92</v>
      </c>
      <c r="K62" s="41"/>
      <c r="L62" s="19">
        <f t="shared" ref="L62:O62" si="282">SUM(C62+G62)</f>
        <v>3968310</v>
      </c>
      <c r="M62" s="18">
        <f t="shared" si="282"/>
        <v>15665.78</v>
      </c>
      <c r="N62" s="19">
        <f t="shared" si="282"/>
        <v>811876</v>
      </c>
      <c r="O62" s="18">
        <f t="shared" si="282"/>
        <v>41355.84</v>
      </c>
      <c r="P62" s="20">
        <f t="shared" ref="P62:Q62" si="283">SUM(L62+N62)</f>
        <v>4780186</v>
      </c>
      <c r="Q62" s="52">
        <f t="shared" si="283"/>
        <v>57021.62</v>
      </c>
      <c r="R62" s="23">
        <v>2969405.0</v>
      </c>
      <c r="S62" s="23">
        <v>11602.99</v>
      </c>
      <c r="T62" s="24">
        <f t="shared" ref="T62:U62" si="284">R62-L62</f>
        <v>-998905</v>
      </c>
      <c r="U62" s="25">
        <f t="shared" si="284"/>
        <v>-4062.79</v>
      </c>
      <c r="V62" s="23">
        <v>847989.0</v>
      </c>
      <c r="W62" s="23">
        <v>42221.38</v>
      </c>
      <c r="X62" s="24">
        <f t="shared" ref="X62:Y62" si="285">V62-N62</f>
        <v>36113</v>
      </c>
      <c r="Y62" s="25">
        <f t="shared" si="285"/>
        <v>865.54</v>
      </c>
      <c r="Z62" s="26">
        <f t="shared" ref="Z62:AA62" si="286">SUM(T62+X62)</f>
        <v>-962792</v>
      </c>
      <c r="AA62" s="27">
        <f t="shared" si="286"/>
        <v>-3197.25</v>
      </c>
      <c r="AB62" s="54">
        <f>R62+V62</f>
        <v>3817394</v>
      </c>
      <c r="AC62" s="25"/>
      <c r="AD62" s="89" t="s">
        <v>187</v>
      </c>
      <c r="AE62" s="89" t="s">
        <v>0</v>
      </c>
      <c r="AF62" s="90">
        <v>3968269.0</v>
      </c>
      <c r="AG62" s="90">
        <v>15373.46</v>
      </c>
      <c r="AH62" s="91">
        <v>811858.0</v>
      </c>
      <c r="AI62" s="92">
        <v>40546.5</v>
      </c>
    </row>
    <row r="63" ht="20.25" customHeight="1">
      <c r="A63" s="29" t="s">
        <v>186</v>
      </c>
      <c r="B63" s="29" t="s">
        <v>66</v>
      </c>
      <c r="C63" s="87">
        <v>1869672.0</v>
      </c>
      <c r="D63" s="88">
        <v>7088.32</v>
      </c>
      <c r="E63" s="87">
        <v>312061.0</v>
      </c>
      <c r="F63" s="88">
        <v>13594.55</v>
      </c>
      <c r="G63" s="87">
        <v>1869672.0</v>
      </c>
      <c r="H63" s="88">
        <v>7088.32</v>
      </c>
      <c r="I63" s="87">
        <v>312061.0</v>
      </c>
      <c r="J63" s="88">
        <v>13594.55</v>
      </c>
      <c r="K63" s="41"/>
      <c r="L63" s="19">
        <f t="shared" ref="L63:O63" si="287">SUM(C63+G63)</f>
        <v>3739344</v>
      </c>
      <c r="M63" s="18">
        <f t="shared" si="287"/>
        <v>14176.64</v>
      </c>
      <c r="N63" s="19">
        <f t="shared" si="287"/>
        <v>624122</v>
      </c>
      <c r="O63" s="18">
        <f t="shared" si="287"/>
        <v>27189.1</v>
      </c>
      <c r="P63" s="20">
        <f t="shared" ref="P63:P64" si="292">SUM(L63:N63)</f>
        <v>4377642.64</v>
      </c>
      <c r="Q63" s="52">
        <f t="shared" ref="Q63:Q64" si="293">SUM(M63+O63)</f>
        <v>41365.74</v>
      </c>
      <c r="R63" s="23">
        <v>2832313.0</v>
      </c>
      <c r="S63" s="23">
        <v>10739.0</v>
      </c>
      <c r="T63" s="24">
        <f t="shared" ref="T63:U63" si="288">R63-L63</f>
        <v>-907031</v>
      </c>
      <c r="U63" s="25">
        <f t="shared" si="288"/>
        <v>-3437.64</v>
      </c>
      <c r="V63" s="23">
        <v>732697.0</v>
      </c>
      <c r="W63" s="23">
        <v>31895.09</v>
      </c>
      <c r="X63" s="24">
        <f t="shared" ref="X63:Y63" si="289">V63-N63</f>
        <v>108575</v>
      </c>
      <c r="Y63" s="25">
        <f t="shared" si="289"/>
        <v>4705.99</v>
      </c>
      <c r="Z63" s="26">
        <f t="shared" ref="Z63:AA63" si="290">SUM(T63+X63)</f>
        <v>-798456</v>
      </c>
      <c r="AA63" s="27">
        <f t="shared" si="290"/>
        <v>1268.35</v>
      </c>
      <c r="AB63" s="27"/>
      <c r="AC63" s="25"/>
      <c r="AD63" s="89" t="s">
        <v>187</v>
      </c>
      <c r="AE63" s="89" t="s">
        <v>66</v>
      </c>
      <c r="AF63" s="90">
        <v>3739331.0</v>
      </c>
      <c r="AG63" s="90">
        <v>13914.71</v>
      </c>
      <c r="AH63" s="91">
        <v>624121.0</v>
      </c>
      <c r="AI63" s="92">
        <v>26656.25</v>
      </c>
    </row>
    <row r="64" ht="20.25" customHeight="1">
      <c r="A64" s="29" t="s">
        <v>186</v>
      </c>
      <c r="B64" s="29" t="s">
        <v>46</v>
      </c>
      <c r="C64" s="87">
        <v>114483.0</v>
      </c>
      <c r="D64" s="88">
        <v>638.92</v>
      </c>
      <c r="E64" s="87">
        <v>93877.0</v>
      </c>
      <c r="F64" s="88">
        <v>5057.7</v>
      </c>
      <c r="G64" s="87">
        <v>114483.0</v>
      </c>
      <c r="H64" s="88">
        <v>638.92</v>
      </c>
      <c r="I64" s="87">
        <v>93877.0</v>
      </c>
      <c r="J64" s="88">
        <v>5057.7</v>
      </c>
      <c r="K64" s="41"/>
      <c r="L64" s="19">
        <f t="shared" ref="L64:O64" si="291">SUM(C64+G64)</f>
        <v>228966</v>
      </c>
      <c r="M64" s="18">
        <f t="shared" si="291"/>
        <v>1277.84</v>
      </c>
      <c r="N64" s="19">
        <f t="shared" si="291"/>
        <v>187754</v>
      </c>
      <c r="O64" s="18">
        <f t="shared" si="291"/>
        <v>10115.4</v>
      </c>
      <c r="P64" s="20">
        <f t="shared" si="292"/>
        <v>417997.84</v>
      </c>
      <c r="Q64" s="52">
        <f t="shared" si="293"/>
        <v>11393.24</v>
      </c>
      <c r="R64" s="23">
        <v>137092.0</v>
      </c>
      <c r="S64" s="23">
        <v>753.89</v>
      </c>
      <c r="T64" s="24">
        <f t="shared" ref="T64:U64" si="294">R64-L64</f>
        <v>-91874</v>
      </c>
      <c r="U64" s="25">
        <f t="shared" si="294"/>
        <v>-523.95</v>
      </c>
      <c r="V64" s="23">
        <v>115292.0</v>
      </c>
      <c r="W64" s="23">
        <v>6035.28</v>
      </c>
      <c r="X64" s="24">
        <f t="shared" ref="X64:Y64" si="295">V64-N64</f>
        <v>-72462</v>
      </c>
      <c r="Y64" s="25">
        <f t="shared" si="295"/>
        <v>-4080.12</v>
      </c>
      <c r="Z64" s="26">
        <f t="shared" ref="Z64:AA64" si="296">SUM(T64+X64)</f>
        <v>-164336</v>
      </c>
      <c r="AA64" s="27">
        <f t="shared" si="296"/>
        <v>-4604.07</v>
      </c>
      <c r="AB64" s="27"/>
      <c r="AC64" s="25"/>
      <c r="AD64" s="89" t="s">
        <v>187</v>
      </c>
      <c r="AE64" s="89" t="s">
        <v>46</v>
      </c>
      <c r="AF64" s="90">
        <v>228938.0</v>
      </c>
      <c r="AG64" s="90">
        <v>1252.08</v>
      </c>
      <c r="AH64" s="91">
        <v>187737.0</v>
      </c>
      <c r="AI64" s="92">
        <v>9916.12</v>
      </c>
    </row>
    <row r="65" ht="20.25" customHeight="1">
      <c r="A65" s="29" t="s">
        <v>64</v>
      </c>
      <c r="B65" s="29" t="s">
        <v>0</v>
      </c>
      <c r="C65" s="87">
        <v>2571373.0</v>
      </c>
      <c r="D65" s="88">
        <v>11900.17</v>
      </c>
      <c r="E65" s="87">
        <v>308219.0</v>
      </c>
      <c r="F65" s="88">
        <v>16871.36</v>
      </c>
      <c r="G65" s="87">
        <v>2571373.0</v>
      </c>
      <c r="H65" s="88">
        <v>11900.17</v>
      </c>
      <c r="I65" s="87">
        <v>308219.0</v>
      </c>
      <c r="J65" s="88">
        <v>16871.36</v>
      </c>
      <c r="K65" s="41"/>
      <c r="L65" s="19">
        <f t="shared" ref="L65:O65" si="297">SUM(C65+G65)</f>
        <v>5142746</v>
      </c>
      <c r="M65" s="18">
        <f t="shared" si="297"/>
        <v>23800.34</v>
      </c>
      <c r="N65" s="19">
        <f t="shared" si="297"/>
        <v>616438</v>
      </c>
      <c r="O65" s="18">
        <f t="shared" si="297"/>
        <v>33742.72</v>
      </c>
      <c r="P65" s="20">
        <f t="shared" ref="P65:Q65" si="298">SUM(L65+N65)</f>
        <v>5759184</v>
      </c>
      <c r="Q65" s="52">
        <f t="shared" si="298"/>
        <v>57543.06</v>
      </c>
      <c r="R65" s="23">
        <v>3978016.0</v>
      </c>
      <c r="S65" s="23">
        <v>17789.32</v>
      </c>
      <c r="T65" s="24">
        <f t="shared" ref="T65:U65" si="299">R65-L65</f>
        <v>-1164730</v>
      </c>
      <c r="U65" s="25">
        <f t="shared" si="299"/>
        <v>-6011.02</v>
      </c>
      <c r="V65" s="23">
        <v>504540.0</v>
      </c>
      <c r="W65" s="23">
        <v>27696.99</v>
      </c>
      <c r="X65" s="24">
        <f t="shared" ref="X65:Y65" si="300">V65-N65</f>
        <v>-111898</v>
      </c>
      <c r="Y65" s="25">
        <f t="shared" si="300"/>
        <v>-6045.73</v>
      </c>
      <c r="Z65" s="26">
        <f t="shared" ref="Z65:AA65" si="301">SUM(T65+X65)</f>
        <v>-1276628</v>
      </c>
      <c r="AA65" s="27">
        <f t="shared" si="301"/>
        <v>-12056.75</v>
      </c>
      <c r="AB65" s="54">
        <f>R65+V65</f>
        <v>4482556</v>
      </c>
      <c r="AC65" s="25"/>
      <c r="AD65" s="89" t="s">
        <v>188</v>
      </c>
      <c r="AE65" s="89" t="s">
        <v>0</v>
      </c>
      <c r="AF65" s="90">
        <v>5142704.0</v>
      </c>
      <c r="AG65" s="90">
        <v>23325.67</v>
      </c>
      <c r="AH65" s="91">
        <v>616431.0</v>
      </c>
      <c r="AI65" s="92">
        <v>33078.86</v>
      </c>
    </row>
    <row r="66" ht="20.25" customHeight="1">
      <c r="A66" s="29" t="s">
        <v>64</v>
      </c>
      <c r="B66" s="29" t="s">
        <v>141</v>
      </c>
      <c r="C66" s="87">
        <v>2313652.0</v>
      </c>
      <c r="D66" s="88">
        <v>8854.62</v>
      </c>
      <c r="E66" s="87">
        <v>294903.0</v>
      </c>
      <c r="F66" s="88">
        <v>13916.47</v>
      </c>
      <c r="G66" s="87">
        <v>2313652.0</v>
      </c>
      <c r="H66" s="88">
        <v>8854.62</v>
      </c>
      <c r="I66" s="87">
        <v>294903.0</v>
      </c>
      <c r="J66" s="88">
        <v>13916.47</v>
      </c>
      <c r="K66" s="41"/>
      <c r="L66" s="19">
        <f t="shared" ref="L66:O66" si="302">SUM(C66+G66)</f>
        <v>4627304</v>
      </c>
      <c r="M66" s="18">
        <f t="shared" si="302"/>
        <v>17709.24</v>
      </c>
      <c r="N66" s="19">
        <f t="shared" si="302"/>
        <v>589806</v>
      </c>
      <c r="O66" s="18">
        <f t="shared" si="302"/>
        <v>27832.94</v>
      </c>
      <c r="P66" s="20">
        <f t="shared" ref="P66:P67" si="307">SUM(L66:N66)</f>
        <v>5234819.24</v>
      </c>
      <c r="Q66" s="52">
        <f t="shared" ref="Q66:Q67" si="308">SUM(M66+O66)</f>
        <v>45542.18</v>
      </c>
      <c r="R66" s="23">
        <v>3651038.0</v>
      </c>
      <c r="S66" s="23">
        <v>13897.72</v>
      </c>
      <c r="T66" s="24">
        <f t="shared" ref="T66:U66" si="303">R66-L66</f>
        <v>-976266</v>
      </c>
      <c r="U66" s="25">
        <f t="shared" si="303"/>
        <v>-3811.52</v>
      </c>
      <c r="V66" s="23">
        <v>483436.0</v>
      </c>
      <c r="W66" s="23">
        <v>22813.34</v>
      </c>
      <c r="X66" s="24">
        <f t="shared" ref="X66:Y66" si="304">V66-N66</f>
        <v>-106370</v>
      </c>
      <c r="Y66" s="25">
        <f t="shared" si="304"/>
        <v>-5019.6</v>
      </c>
      <c r="Z66" s="26">
        <f t="shared" ref="Z66:AA66" si="305">SUM(T66+X66)</f>
        <v>-1082636</v>
      </c>
      <c r="AA66" s="27">
        <f t="shared" si="305"/>
        <v>-8831.12</v>
      </c>
      <c r="AB66" s="27"/>
      <c r="AC66" s="25"/>
      <c r="AD66" s="89" t="s">
        <v>189</v>
      </c>
      <c r="AE66" s="89" t="s">
        <v>141</v>
      </c>
      <c r="AF66" s="90">
        <v>4627292.0</v>
      </c>
      <c r="AG66" s="90">
        <v>17353.74</v>
      </c>
      <c r="AH66" s="91">
        <v>589804.0</v>
      </c>
      <c r="AI66" s="92">
        <v>27284.32</v>
      </c>
    </row>
    <row r="67" ht="20.25" customHeight="1">
      <c r="A67" s="29" t="s">
        <v>64</v>
      </c>
      <c r="B67" s="29" t="s">
        <v>142</v>
      </c>
      <c r="C67" s="87">
        <v>128857.0</v>
      </c>
      <c r="D67" s="88">
        <v>1162.73</v>
      </c>
      <c r="E67" s="87">
        <v>6651.0</v>
      </c>
      <c r="F67" s="88">
        <v>546.43</v>
      </c>
      <c r="G67" s="87">
        <v>128857.0</v>
      </c>
      <c r="H67" s="88">
        <v>1162.59</v>
      </c>
      <c r="I67" s="87">
        <v>6658.0</v>
      </c>
      <c r="J67" s="88">
        <v>545.14</v>
      </c>
      <c r="K67" s="41"/>
      <c r="L67" s="19">
        <f t="shared" ref="L67:O67" si="306">SUM(C67+G67)</f>
        <v>257714</v>
      </c>
      <c r="M67" s="18">
        <f t="shared" si="306"/>
        <v>2325.32</v>
      </c>
      <c r="N67" s="19">
        <f t="shared" si="306"/>
        <v>13309</v>
      </c>
      <c r="O67" s="18">
        <f t="shared" si="306"/>
        <v>1091.57</v>
      </c>
      <c r="P67" s="20">
        <f t="shared" si="307"/>
        <v>273348.32</v>
      </c>
      <c r="Q67" s="52">
        <f t="shared" si="308"/>
        <v>3416.89</v>
      </c>
      <c r="R67" s="23">
        <v>321205.0</v>
      </c>
      <c r="S67" s="23">
        <v>2920.81</v>
      </c>
      <c r="T67" s="24">
        <f t="shared" ref="T67:U67" si="309">R67-L67</f>
        <v>63491</v>
      </c>
      <c r="U67" s="25">
        <f t="shared" si="309"/>
        <v>595.49</v>
      </c>
      <c r="V67" s="23">
        <v>20699.0</v>
      </c>
      <c r="W67" s="23">
        <v>1798.72</v>
      </c>
      <c r="X67" s="24">
        <f t="shared" ref="X67:Y67" si="310">V67-N67</f>
        <v>7390</v>
      </c>
      <c r="Y67" s="25">
        <f t="shared" si="310"/>
        <v>707.15</v>
      </c>
      <c r="Z67" s="26">
        <f t="shared" ref="Z67:AA67" si="311">SUM(T67+X67)</f>
        <v>70881</v>
      </c>
      <c r="AA67" s="27">
        <f t="shared" si="311"/>
        <v>1302.64</v>
      </c>
      <c r="AB67" s="27"/>
      <c r="AC67" s="25"/>
      <c r="AD67" s="89" t="s">
        <v>190</v>
      </c>
      <c r="AE67" s="89" t="s">
        <v>142</v>
      </c>
      <c r="AF67" s="90">
        <v>499000.0</v>
      </c>
      <c r="AG67" s="90">
        <v>4491.03</v>
      </c>
      <c r="AH67" s="91">
        <v>23771.0</v>
      </c>
      <c r="AI67" s="92">
        <v>1901.68</v>
      </c>
    </row>
    <row r="68" ht="20.25" customHeight="1">
      <c r="A68" s="13" t="s">
        <v>191</v>
      </c>
      <c r="B68" s="29" t="s">
        <v>0</v>
      </c>
      <c r="C68" s="87">
        <v>1308187.0</v>
      </c>
      <c r="D68" s="88">
        <v>6251.29</v>
      </c>
      <c r="E68" s="87">
        <v>202062.0</v>
      </c>
      <c r="F68" s="88">
        <v>12065.12</v>
      </c>
      <c r="G68" s="87">
        <v>1308187.0</v>
      </c>
      <c r="H68" s="88">
        <v>6251.29</v>
      </c>
      <c r="I68" s="87">
        <v>202062.0</v>
      </c>
      <c r="J68" s="88">
        <v>12065.12</v>
      </c>
      <c r="K68" s="41"/>
      <c r="L68" s="19">
        <f t="shared" ref="L68:O68" si="312">SUM(C68+G68)</f>
        <v>2616374</v>
      </c>
      <c r="M68" s="18">
        <f t="shared" si="312"/>
        <v>12502.58</v>
      </c>
      <c r="N68" s="19">
        <f t="shared" si="312"/>
        <v>404124</v>
      </c>
      <c r="O68" s="18">
        <f t="shared" si="312"/>
        <v>24130.24</v>
      </c>
      <c r="P68" s="20">
        <f t="shared" ref="P68:Q68" si="313">SUM(L68+N68)</f>
        <v>3020498</v>
      </c>
      <c r="Q68" s="52">
        <f t="shared" si="313"/>
        <v>36632.82</v>
      </c>
      <c r="R68" s="23">
        <v>2031652.0</v>
      </c>
      <c r="S68" s="23">
        <v>9829.89</v>
      </c>
      <c r="T68" s="24">
        <f t="shared" ref="T68:U68" si="314">R68-L68</f>
        <v>-584722</v>
      </c>
      <c r="U68" s="25">
        <f t="shared" si="314"/>
        <v>-2672.69</v>
      </c>
      <c r="V68" s="23">
        <v>252706.0</v>
      </c>
      <c r="W68" s="23">
        <v>15089.08</v>
      </c>
      <c r="X68" s="24">
        <f t="shared" ref="X68:Y68" si="315">V68-N68</f>
        <v>-151418</v>
      </c>
      <c r="Y68" s="25">
        <f t="shared" si="315"/>
        <v>-9041.16</v>
      </c>
      <c r="Z68" s="26">
        <f t="shared" ref="Z68:AA68" si="316">SUM(T68+X68)</f>
        <v>-736140</v>
      </c>
      <c r="AA68" s="27">
        <f t="shared" si="316"/>
        <v>-11713.85</v>
      </c>
      <c r="AB68" s="54">
        <f>R68+V68</f>
        <v>2284358</v>
      </c>
      <c r="AC68" s="25"/>
      <c r="AD68" s="89" t="s">
        <v>65</v>
      </c>
      <c r="AE68" s="89" t="s">
        <v>0</v>
      </c>
      <c r="AF68" s="90">
        <v>2711677.0</v>
      </c>
      <c r="AG68" s="92">
        <v>12665.49</v>
      </c>
      <c r="AH68" s="91">
        <v>404104.0</v>
      </c>
      <c r="AI68" s="92">
        <v>23656.25</v>
      </c>
    </row>
    <row r="69" ht="20.25" customHeight="1">
      <c r="A69" s="13" t="s">
        <v>191</v>
      </c>
      <c r="B69" s="29" t="s">
        <v>66</v>
      </c>
      <c r="C69" s="87">
        <v>1308187.0</v>
      </c>
      <c r="D69" s="88">
        <v>6251.29</v>
      </c>
      <c r="E69" s="87">
        <v>202062.0</v>
      </c>
      <c r="F69" s="88">
        <v>10866.89</v>
      </c>
      <c r="G69" s="87">
        <v>1308187.0</v>
      </c>
      <c r="H69" s="88">
        <v>6251.29</v>
      </c>
      <c r="I69" s="87">
        <v>202062.0</v>
      </c>
      <c r="J69" s="88">
        <v>10866.89</v>
      </c>
      <c r="K69" s="41"/>
      <c r="L69" s="19">
        <f t="shared" ref="L69:O69" si="317">SUM(C69+G69)</f>
        <v>2616374</v>
      </c>
      <c r="M69" s="18">
        <f t="shared" si="317"/>
        <v>12502.58</v>
      </c>
      <c r="N69" s="19">
        <f t="shared" si="317"/>
        <v>404124</v>
      </c>
      <c r="O69" s="18">
        <f t="shared" si="317"/>
        <v>21733.78</v>
      </c>
      <c r="P69" s="20">
        <f>SUM(L69:N69)</f>
        <v>3033000.58</v>
      </c>
      <c r="Q69" s="52">
        <f>SUM(M69+O69)</f>
        <v>34236.36</v>
      </c>
      <c r="R69" s="23">
        <v>2031652.0</v>
      </c>
      <c r="S69" s="23">
        <v>9829.89</v>
      </c>
      <c r="T69" s="24">
        <f t="shared" ref="T69:U69" si="318">R69-L69</f>
        <v>-584722</v>
      </c>
      <c r="U69" s="25">
        <f t="shared" si="318"/>
        <v>-2672.69</v>
      </c>
      <c r="V69" s="23">
        <v>252706.0</v>
      </c>
      <c r="W69" s="23">
        <v>13590.53</v>
      </c>
      <c r="X69" s="24">
        <f t="shared" ref="X69:Y69" si="319">V69-N69</f>
        <v>-151418</v>
      </c>
      <c r="Y69" s="25">
        <f t="shared" si="319"/>
        <v>-8143.25</v>
      </c>
      <c r="Z69" s="26">
        <f t="shared" ref="Z69:AA69" si="320">SUM(T69+X69)</f>
        <v>-736140</v>
      </c>
      <c r="AA69" s="27">
        <f t="shared" si="320"/>
        <v>-10815.94</v>
      </c>
      <c r="AB69" s="27"/>
      <c r="AC69" s="25"/>
      <c r="AD69" s="89" t="s">
        <v>65</v>
      </c>
      <c r="AE69" s="89" t="s">
        <v>66</v>
      </c>
      <c r="AF69" s="90">
        <v>2711677.0</v>
      </c>
      <c r="AG69" s="92">
        <v>12665.49</v>
      </c>
      <c r="AH69" s="91">
        <v>404104.0</v>
      </c>
      <c r="AI69" s="92">
        <v>21308.4</v>
      </c>
    </row>
    <row r="70" ht="20.25" customHeight="1">
      <c r="A70" s="29" t="s">
        <v>67</v>
      </c>
      <c r="B70" s="29" t="s">
        <v>0</v>
      </c>
      <c r="C70" s="87">
        <v>1107820.0</v>
      </c>
      <c r="D70" s="88">
        <v>4061.48</v>
      </c>
      <c r="E70" s="87">
        <v>73233.0</v>
      </c>
      <c r="F70" s="88">
        <v>3144.07</v>
      </c>
      <c r="G70" s="87">
        <v>1107820.0</v>
      </c>
      <c r="H70" s="88">
        <v>4061.48</v>
      </c>
      <c r="I70" s="87">
        <v>73233.0</v>
      </c>
      <c r="J70" s="88">
        <v>3144.07</v>
      </c>
      <c r="K70" s="41"/>
      <c r="L70" s="19">
        <f t="shared" ref="L70:O70" si="321">SUM(C70+G70)</f>
        <v>2215640</v>
      </c>
      <c r="M70" s="18">
        <f t="shared" si="321"/>
        <v>8122.96</v>
      </c>
      <c r="N70" s="19">
        <f t="shared" si="321"/>
        <v>146466</v>
      </c>
      <c r="O70" s="18">
        <f t="shared" si="321"/>
        <v>6288.14</v>
      </c>
      <c r="P70" s="20">
        <f t="shared" ref="P70:Q70" si="322">SUM(L70+N70)</f>
        <v>2362106</v>
      </c>
      <c r="Q70" s="52">
        <f t="shared" si="322"/>
        <v>14411.1</v>
      </c>
      <c r="R70" s="23">
        <v>1645005.0</v>
      </c>
      <c r="S70" s="23">
        <v>6084.87</v>
      </c>
      <c r="T70" s="24">
        <f t="shared" ref="T70:U70" si="323">R70-L70</f>
        <v>-570635</v>
      </c>
      <c r="U70" s="25">
        <f t="shared" si="323"/>
        <v>-2038.09</v>
      </c>
      <c r="V70" s="23">
        <v>142151.0</v>
      </c>
      <c r="W70" s="23">
        <v>6352.15</v>
      </c>
      <c r="X70" s="24">
        <f t="shared" ref="X70:Y70" si="324">V70-N70</f>
        <v>-4315</v>
      </c>
      <c r="Y70" s="25">
        <f t="shared" si="324"/>
        <v>64.01</v>
      </c>
      <c r="Z70" s="26">
        <f t="shared" ref="Z70:AA70" si="325">SUM(T70+X70)</f>
        <v>-574950</v>
      </c>
      <c r="AA70" s="27">
        <f t="shared" si="325"/>
        <v>-1974.08</v>
      </c>
      <c r="AB70" s="54">
        <f>R70+V70</f>
        <v>1787156</v>
      </c>
      <c r="AC70" s="25"/>
      <c r="AD70" s="89" t="s">
        <v>67</v>
      </c>
      <c r="AE70" s="89" t="s">
        <v>0</v>
      </c>
      <c r="AF70" s="90">
        <v>2215615.0</v>
      </c>
      <c r="AG70" s="92">
        <v>7970.19</v>
      </c>
      <c r="AH70" s="91">
        <v>146461.0</v>
      </c>
      <c r="AI70" s="92">
        <v>6164.34</v>
      </c>
    </row>
    <row r="71" ht="20.25" customHeight="1">
      <c r="A71" s="29" t="s">
        <v>67</v>
      </c>
      <c r="B71" s="29" t="s">
        <v>40</v>
      </c>
      <c r="C71" s="87">
        <v>1107820.0</v>
      </c>
      <c r="D71" s="88">
        <v>3915.37</v>
      </c>
      <c r="E71" s="87">
        <v>73233.0</v>
      </c>
      <c r="F71" s="88">
        <v>2808.08</v>
      </c>
      <c r="G71" s="87">
        <v>1107820.0</v>
      </c>
      <c r="H71" s="88">
        <v>3915.37</v>
      </c>
      <c r="I71" s="87">
        <v>73233.0</v>
      </c>
      <c r="J71" s="88">
        <v>2808.08</v>
      </c>
      <c r="K71" s="41"/>
      <c r="L71" s="19">
        <f t="shared" ref="L71:O71" si="326">SUM(C71+G71)</f>
        <v>2215640</v>
      </c>
      <c r="M71" s="18">
        <f t="shared" si="326"/>
        <v>7830.74</v>
      </c>
      <c r="N71" s="19">
        <f t="shared" si="326"/>
        <v>146466</v>
      </c>
      <c r="O71" s="18">
        <f t="shared" si="326"/>
        <v>5616.16</v>
      </c>
      <c r="P71" s="20">
        <f>SUM(L71:N71)</f>
        <v>2369936.74</v>
      </c>
      <c r="Q71" s="52">
        <f>SUM(M71+O71)</f>
        <v>13446.9</v>
      </c>
      <c r="R71" s="23">
        <v>1645005.0</v>
      </c>
      <c r="S71" s="23">
        <v>5862.42</v>
      </c>
      <c r="T71" s="24">
        <f t="shared" ref="T71:U71" si="327">R71-L71</f>
        <v>-570635</v>
      </c>
      <c r="U71" s="25">
        <f t="shared" si="327"/>
        <v>-1968.32</v>
      </c>
      <c r="V71" s="23">
        <v>142151.0</v>
      </c>
      <c r="W71" s="23">
        <v>5622.09</v>
      </c>
      <c r="X71" s="24">
        <f t="shared" ref="X71:Y71" si="328">V71-N71</f>
        <v>-4315</v>
      </c>
      <c r="Y71" s="25">
        <f t="shared" si="328"/>
        <v>5.93</v>
      </c>
      <c r="Z71" s="26">
        <f t="shared" ref="Z71:AA71" si="329">SUM(T71+X71)</f>
        <v>-574950</v>
      </c>
      <c r="AA71" s="27">
        <f t="shared" si="329"/>
        <v>-1962.39</v>
      </c>
      <c r="AB71" s="27"/>
      <c r="AC71" s="25"/>
      <c r="AD71" s="89" t="s">
        <v>67</v>
      </c>
      <c r="AE71" s="89" t="s">
        <v>40</v>
      </c>
      <c r="AF71" s="90">
        <v>2215615.0</v>
      </c>
      <c r="AG71" s="92">
        <v>7684.42</v>
      </c>
      <c r="AH71" s="91">
        <v>146461.0</v>
      </c>
      <c r="AI71" s="92">
        <v>5505.78</v>
      </c>
    </row>
    <row r="72" ht="20.25" customHeight="1">
      <c r="A72" s="29" t="s">
        <v>192</v>
      </c>
      <c r="B72" s="29" t="s">
        <v>0</v>
      </c>
      <c r="C72" s="87">
        <v>2074326.0</v>
      </c>
      <c r="D72" s="88">
        <v>9018.64</v>
      </c>
      <c r="E72" s="87">
        <v>210060.0</v>
      </c>
      <c r="F72" s="88">
        <v>12286.77</v>
      </c>
      <c r="G72" s="87">
        <v>2074326.0</v>
      </c>
      <c r="H72" s="88">
        <v>9018.64</v>
      </c>
      <c r="I72" s="87">
        <v>210060.0</v>
      </c>
      <c r="J72" s="88">
        <v>12286.77</v>
      </c>
      <c r="K72" s="41"/>
      <c r="L72" s="19">
        <f t="shared" ref="L72:O72" si="330">SUM(C72+G72)</f>
        <v>4148652</v>
      </c>
      <c r="M72" s="18">
        <f t="shared" si="330"/>
        <v>18037.28</v>
      </c>
      <c r="N72" s="19">
        <f t="shared" si="330"/>
        <v>420120</v>
      </c>
      <c r="O72" s="18">
        <f t="shared" si="330"/>
        <v>24573.54</v>
      </c>
      <c r="P72" s="20">
        <f t="shared" ref="P72:Q72" si="331">SUM(L72+N72)</f>
        <v>4568772</v>
      </c>
      <c r="Q72" s="52">
        <f t="shared" si="331"/>
        <v>42610.82</v>
      </c>
      <c r="R72" s="23">
        <v>3672281.0</v>
      </c>
      <c r="S72" s="23">
        <v>15178.87</v>
      </c>
      <c r="T72" s="24">
        <f t="shared" ref="T72:U72" si="332">R72-L72</f>
        <v>-476371</v>
      </c>
      <c r="U72" s="25">
        <f t="shared" si="332"/>
        <v>-2858.41</v>
      </c>
      <c r="V72" s="23">
        <v>420448.0</v>
      </c>
      <c r="W72" s="23">
        <v>24326.69</v>
      </c>
      <c r="X72" s="24">
        <f t="shared" ref="X72:Y72" si="333">V72-N72</f>
        <v>328</v>
      </c>
      <c r="Y72" s="25">
        <f t="shared" si="333"/>
        <v>-246.85</v>
      </c>
      <c r="Z72" s="26">
        <f t="shared" ref="Z72:AA72" si="334">SUM(T72+X72)</f>
        <v>-476043</v>
      </c>
      <c r="AA72" s="27">
        <f t="shared" si="334"/>
        <v>-3105.26</v>
      </c>
      <c r="AB72" s="54">
        <f>R72+V72</f>
        <v>4092729</v>
      </c>
      <c r="AC72" s="25"/>
      <c r="AD72" s="89" t="s">
        <v>192</v>
      </c>
      <c r="AE72" s="89" t="s">
        <v>0</v>
      </c>
      <c r="AF72" s="90">
        <v>4148611.0</v>
      </c>
      <c r="AG72" s="92">
        <v>17677.32</v>
      </c>
      <c r="AH72" s="91">
        <v>420091.0</v>
      </c>
      <c r="AI72" s="92">
        <v>24090.31</v>
      </c>
    </row>
    <row r="73" ht="20.25" customHeight="1">
      <c r="A73" s="29" t="s">
        <v>192</v>
      </c>
      <c r="B73" s="29" t="s">
        <v>40</v>
      </c>
      <c r="C73" s="87">
        <v>2074326.0</v>
      </c>
      <c r="D73" s="88">
        <v>8515.19</v>
      </c>
      <c r="E73" s="87">
        <v>210060.0</v>
      </c>
      <c r="F73" s="88">
        <v>10456.06</v>
      </c>
      <c r="G73" s="87">
        <v>2074326.0</v>
      </c>
      <c r="H73" s="88">
        <v>8515.19</v>
      </c>
      <c r="I73" s="87">
        <v>210060.0</v>
      </c>
      <c r="J73" s="88">
        <v>10456.06</v>
      </c>
      <c r="K73" s="41"/>
      <c r="L73" s="19">
        <f t="shared" ref="L73:O73" si="335">SUM(C73+G73)</f>
        <v>4148652</v>
      </c>
      <c r="M73" s="18">
        <f t="shared" si="335"/>
        <v>17030.38</v>
      </c>
      <c r="N73" s="19">
        <f t="shared" si="335"/>
        <v>420120</v>
      </c>
      <c r="O73" s="18">
        <f t="shared" si="335"/>
        <v>20912.12</v>
      </c>
      <c r="P73" s="20">
        <f>SUM(L73:N73)</f>
        <v>4585802.38</v>
      </c>
      <c r="Q73" s="52">
        <f>SUM(M73+O73)</f>
        <v>37942.5</v>
      </c>
      <c r="R73" s="23">
        <v>3672281.0</v>
      </c>
      <c r="S73" s="23">
        <v>14507.32</v>
      </c>
      <c r="T73" s="24">
        <f t="shared" ref="T73:U73" si="336">R73-L73</f>
        <v>-476371</v>
      </c>
      <c r="U73" s="25">
        <f t="shared" si="336"/>
        <v>-2523.06</v>
      </c>
      <c r="V73" s="23">
        <v>420448.0</v>
      </c>
      <c r="W73" s="23">
        <v>20855.69</v>
      </c>
      <c r="X73" s="24">
        <f t="shared" ref="X73:Y73" si="337">V73-N73</f>
        <v>328</v>
      </c>
      <c r="Y73" s="25">
        <f t="shared" si="337"/>
        <v>-56.43</v>
      </c>
      <c r="Z73" s="26">
        <f t="shared" ref="Z73:AA73" si="338">SUM(T73+X73)</f>
        <v>-476043</v>
      </c>
      <c r="AA73" s="27">
        <f t="shared" si="338"/>
        <v>-2579.49</v>
      </c>
      <c r="AB73" s="27"/>
      <c r="AC73" s="25"/>
      <c r="AD73" s="89" t="s">
        <v>192</v>
      </c>
      <c r="AE73" s="89" t="s">
        <v>40</v>
      </c>
      <c r="AF73" s="90">
        <v>4148611.0</v>
      </c>
      <c r="AG73" s="92">
        <v>16689.0</v>
      </c>
      <c r="AH73" s="91">
        <v>420091.0</v>
      </c>
      <c r="AI73" s="92">
        <v>20499.44</v>
      </c>
    </row>
    <row r="74" ht="20.25" customHeight="1">
      <c r="A74" s="29" t="s">
        <v>144</v>
      </c>
      <c r="B74" s="29" t="s">
        <v>0</v>
      </c>
      <c r="C74" s="87">
        <v>1178200.0</v>
      </c>
      <c r="D74" s="88">
        <v>4906.19</v>
      </c>
      <c r="E74" s="87">
        <v>108606.0</v>
      </c>
      <c r="F74" s="88">
        <v>5869.85</v>
      </c>
      <c r="G74" s="87">
        <v>1178200.0</v>
      </c>
      <c r="H74" s="88">
        <v>4906.19</v>
      </c>
      <c r="I74" s="87">
        <v>108606.0</v>
      </c>
      <c r="J74" s="88">
        <v>5869.85</v>
      </c>
      <c r="K74" s="41"/>
      <c r="L74" s="19">
        <f t="shared" ref="L74:O74" si="339">SUM(C74+G74)</f>
        <v>2356400</v>
      </c>
      <c r="M74" s="18">
        <f t="shared" si="339"/>
        <v>9812.38</v>
      </c>
      <c r="N74" s="19">
        <f t="shared" si="339"/>
        <v>217212</v>
      </c>
      <c r="O74" s="18">
        <f t="shared" si="339"/>
        <v>11739.7</v>
      </c>
      <c r="P74" s="20">
        <f t="shared" ref="P74:Q74" si="340">SUM(L74+N74)</f>
        <v>2573612</v>
      </c>
      <c r="Q74" s="52">
        <f t="shared" si="340"/>
        <v>21552.08</v>
      </c>
      <c r="R74" s="23">
        <v>1889108.0</v>
      </c>
      <c r="S74" s="23">
        <v>7739.93</v>
      </c>
      <c r="T74" s="24">
        <f t="shared" ref="T74:U74" si="341">R74-L74</f>
        <v>-467292</v>
      </c>
      <c r="U74" s="25">
        <f t="shared" si="341"/>
        <v>-2072.45</v>
      </c>
      <c r="V74" s="23">
        <v>175416.0</v>
      </c>
      <c r="W74" s="23">
        <v>9671.76</v>
      </c>
      <c r="X74" s="24">
        <f t="shared" ref="X74:Y74" si="342">V74-N74</f>
        <v>-41796</v>
      </c>
      <c r="Y74" s="25">
        <f t="shared" si="342"/>
        <v>-2067.94</v>
      </c>
      <c r="Z74" s="26">
        <f t="shared" ref="Z74:AA74" si="343">SUM(T74+X74)</f>
        <v>-509088</v>
      </c>
      <c r="AA74" s="27">
        <f t="shared" si="343"/>
        <v>-4140.39</v>
      </c>
      <c r="AB74" s="54">
        <f>R74+V74</f>
        <v>2064524</v>
      </c>
      <c r="AC74" s="25"/>
      <c r="AD74" s="89" t="s">
        <v>144</v>
      </c>
      <c r="AE74" s="89" t="s">
        <v>0</v>
      </c>
      <c r="AF74" s="90">
        <v>2356374.0</v>
      </c>
      <c r="AG74" s="92">
        <v>9628.2</v>
      </c>
      <c r="AH74" s="91">
        <v>217205.0</v>
      </c>
      <c r="AI74" s="92">
        <v>11509.88</v>
      </c>
    </row>
    <row r="75" ht="20.25" customHeight="1">
      <c r="A75" s="29" t="s">
        <v>144</v>
      </c>
      <c r="B75" s="29" t="s">
        <v>46</v>
      </c>
      <c r="C75" s="87">
        <v>1178200.0</v>
      </c>
      <c r="D75" s="88">
        <v>4744.41</v>
      </c>
      <c r="E75" s="87">
        <v>108606.0</v>
      </c>
      <c r="F75" s="88">
        <v>5137.67</v>
      </c>
      <c r="G75" s="87">
        <v>1178200.0</v>
      </c>
      <c r="H75" s="88">
        <v>4744.41</v>
      </c>
      <c r="I75" s="87">
        <v>108606.0</v>
      </c>
      <c r="J75" s="88">
        <v>5137.67</v>
      </c>
      <c r="K75" s="41"/>
      <c r="L75" s="19">
        <f t="shared" ref="L75:O75" si="344">SUM(C75+G75)</f>
        <v>2356400</v>
      </c>
      <c r="M75" s="18">
        <f t="shared" si="344"/>
        <v>9488.82</v>
      </c>
      <c r="N75" s="19">
        <f t="shared" si="344"/>
        <v>217212</v>
      </c>
      <c r="O75" s="18">
        <f t="shared" si="344"/>
        <v>10275.34</v>
      </c>
      <c r="P75" s="20">
        <f>SUM(L75:N75)</f>
        <v>2583100.82</v>
      </c>
      <c r="Q75" s="52">
        <f>SUM(M75+O75)</f>
        <v>19764.16</v>
      </c>
      <c r="R75" s="23">
        <v>1889108.0</v>
      </c>
      <c r="S75" s="23">
        <v>7522.5</v>
      </c>
      <c r="T75" s="24">
        <f t="shared" ref="T75:U75" si="345">R75-L75</f>
        <v>-467292</v>
      </c>
      <c r="U75" s="25">
        <f t="shared" si="345"/>
        <v>-1966.32</v>
      </c>
      <c r="V75" s="23">
        <v>175416.0</v>
      </c>
      <c r="W75" s="23">
        <v>8445.63</v>
      </c>
      <c r="X75" s="24">
        <f t="shared" ref="X75:Y75" si="346">V75-N75</f>
        <v>-41796</v>
      </c>
      <c r="Y75" s="25">
        <f t="shared" si="346"/>
        <v>-1829.71</v>
      </c>
      <c r="Z75" s="26">
        <f t="shared" ref="Z75:AA75" si="347">SUM(T75+X75)</f>
        <v>-509088</v>
      </c>
      <c r="AA75" s="27">
        <f t="shared" si="347"/>
        <v>-3796.03</v>
      </c>
      <c r="AB75" s="27"/>
      <c r="AC75" s="25"/>
      <c r="AD75" s="89" t="s">
        <v>144</v>
      </c>
      <c r="AE75" s="89" t="s">
        <v>46</v>
      </c>
      <c r="AF75" s="90">
        <v>2356374.0</v>
      </c>
      <c r="AG75" s="92">
        <v>9309.85</v>
      </c>
      <c r="AH75" s="91">
        <v>217205.0</v>
      </c>
      <c r="AI75" s="92">
        <v>10073.93</v>
      </c>
    </row>
    <row r="76" ht="20.25" customHeight="1">
      <c r="A76" s="29" t="s">
        <v>70</v>
      </c>
      <c r="B76" s="29" t="s">
        <v>0</v>
      </c>
      <c r="C76" s="87">
        <v>1273393.0</v>
      </c>
      <c r="D76" s="88">
        <v>5266.43</v>
      </c>
      <c r="E76" s="87">
        <v>168913.0</v>
      </c>
      <c r="F76" s="88">
        <v>8827.18</v>
      </c>
      <c r="G76" s="87">
        <v>1273393.0</v>
      </c>
      <c r="H76" s="88">
        <v>5266.43</v>
      </c>
      <c r="I76" s="87">
        <v>168913.0</v>
      </c>
      <c r="J76" s="88">
        <v>8827.18</v>
      </c>
      <c r="K76" s="41"/>
      <c r="L76" s="19">
        <f t="shared" ref="L76:O76" si="348">SUM(C76+G76)</f>
        <v>2546786</v>
      </c>
      <c r="M76" s="18">
        <f t="shared" si="348"/>
        <v>10532.86</v>
      </c>
      <c r="N76" s="19">
        <f t="shared" si="348"/>
        <v>337826</v>
      </c>
      <c r="O76" s="18">
        <f t="shared" si="348"/>
        <v>17654.36</v>
      </c>
      <c r="P76" s="20">
        <f t="shared" ref="P76:Q76" si="349">SUM(L76+N76)</f>
        <v>2884612</v>
      </c>
      <c r="Q76" s="52">
        <f t="shared" si="349"/>
        <v>28187.22</v>
      </c>
      <c r="R76" s="23">
        <v>2016749.0</v>
      </c>
      <c r="S76" s="23">
        <v>8494.65</v>
      </c>
      <c r="T76" s="24">
        <f t="shared" ref="T76:U76" si="350">R76-L76</f>
        <v>-530037</v>
      </c>
      <c r="U76" s="25">
        <f t="shared" si="350"/>
        <v>-2038.21</v>
      </c>
      <c r="V76" s="23">
        <v>258670.0</v>
      </c>
      <c r="W76" s="23">
        <v>13367.14</v>
      </c>
      <c r="X76" s="24">
        <f t="shared" ref="X76:Y76" si="351">V76-N76</f>
        <v>-79156</v>
      </c>
      <c r="Y76" s="25">
        <f t="shared" si="351"/>
        <v>-4287.22</v>
      </c>
      <c r="Z76" s="26">
        <f t="shared" ref="Z76:AA76" si="352">SUM(T76+X76)</f>
        <v>-609193</v>
      </c>
      <c r="AA76" s="27">
        <f t="shared" si="352"/>
        <v>-6325.43</v>
      </c>
      <c r="AB76" s="54">
        <f>R76+V76</f>
        <v>2275419</v>
      </c>
      <c r="AC76" s="25"/>
      <c r="AD76" s="89" t="s">
        <v>70</v>
      </c>
      <c r="AE76" s="89" t="s">
        <v>0</v>
      </c>
      <c r="AF76" s="90">
        <v>2546756.0</v>
      </c>
      <c r="AG76" s="92">
        <v>10323.54</v>
      </c>
      <c r="AH76" s="91">
        <v>337821.0</v>
      </c>
      <c r="AI76" s="92">
        <v>17309.31</v>
      </c>
    </row>
    <row r="77" ht="20.25" customHeight="1">
      <c r="A77" s="29" t="s">
        <v>70</v>
      </c>
      <c r="B77" s="29" t="s">
        <v>46</v>
      </c>
      <c r="C77" s="87">
        <v>1273393.0</v>
      </c>
      <c r="D77" s="88">
        <v>5063.43</v>
      </c>
      <c r="E77" s="87">
        <v>168913.0</v>
      </c>
      <c r="F77" s="88">
        <v>7780.56</v>
      </c>
      <c r="G77" s="87">
        <v>1273393.0</v>
      </c>
      <c r="H77" s="88">
        <v>5063.43</v>
      </c>
      <c r="I77" s="87">
        <v>168913.0</v>
      </c>
      <c r="J77" s="88">
        <v>7780.56</v>
      </c>
      <c r="K77" s="41"/>
      <c r="L77" s="19">
        <f t="shared" ref="L77:O77" si="353">SUM(C77+G77)</f>
        <v>2546786</v>
      </c>
      <c r="M77" s="18">
        <f t="shared" si="353"/>
        <v>10126.86</v>
      </c>
      <c r="N77" s="19">
        <f t="shared" si="353"/>
        <v>337826</v>
      </c>
      <c r="O77" s="18">
        <f t="shared" si="353"/>
        <v>15561.12</v>
      </c>
      <c r="P77" s="20">
        <f>SUM(L77:N77)</f>
        <v>2894738.86</v>
      </c>
      <c r="Q77" s="52">
        <f>SUM(M77+O77)</f>
        <v>25687.98</v>
      </c>
      <c r="R77" s="23">
        <v>2016749.0</v>
      </c>
      <c r="S77" s="23">
        <v>8128.66</v>
      </c>
      <c r="T77" s="24">
        <f t="shared" ref="T77:U77" si="354">R77-L77</f>
        <v>-530037</v>
      </c>
      <c r="U77" s="25">
        <f t="shared" si="354"/>
        <v>-1998.2</v>
      </c>
      <c r="V77" s="23">
        <v>258670.0</v>
      </c>
      <c r="W77" s="23">
        <v>11812.82</v>
      </c>
      <c r="X77" s="24">
        <f t="shared" ref="X77:Y77" si="355">V77-N77</f>
        <v>-79156</v>
      </c>
      <c r="Y77" s="25">
        <f t="shared" si="355"/>
        <v>-3748.3</v>
      </c>
      <c r="Z77" s="26">
        <f t="shared" ref="Z77:AA77" si="356">SUM(T77+X77)</f>
        <v>-609193</v>
      </c>
      <c r="AA77" s="27">
        <f t="shared" si="356"/>
        <v>-5746.5</v>
      </c>
      <c r="AB77" s="27"/>
      <c r="AC77" s="25"/>
      <c r="AD77" s="89" t="s">
        <v>70</v>
      </c>
      <c r="AE77" s="89" t="s">
        <v>46</v>
      </c>
      <c r="AF77" s="90">
        <v>2546756.0</v>
      </c>
      <c r="AG77" s="92">
        <v>9924.69</v>
      </c>
      <c r="AH77" s="91">
        <v>337821.0</v>
      </c>
      <c r="AI77" s="92">
        <v>15256.31</v>
      </c>
    </row>
    <row r="78" ht="20.25" customHeight="1">
      <c r="A78" s="29" t="s">
        <v>71</v>
      </c>
      <c r="B78" s="29" t="s">
        <v>0</v>
      </c>
      <c r="C78" s="87">
        <v>3414358.0</v>
      </c>
      <c r="D78" s="88">
        <v>12033.04</v>
      </c>
      <c r="E78" s="87">
        <v>214088.0</v>
      </c>
      <c r="F78" s="88">
        <v>9018.51</v>
      </c>
      <c r="G78" s="87">
        <v>3414358.0</v>
      </c>
      <c r="H78" s="88">
        <v>12033.04</v>
      </c>
      <c r="I78" s="87">
        <v>214088.0</v>
      </c>
      <c r="J78" s="88">
        <v>9018.51</v>
      </c>
      <c r="K78" s="41"/>
      <c r="L78" s="19">
        <f t="shared" ref="L78:O78" si="357">SUM(C78+G78)</f>
        <v>6828716</v>
      </c>
      <c r="M78" s="18">
        <f t="shared" si="357"/>
        <v>24066.08</v>
      </c>
      <c r="N78" s="19">
        <f t="shared" si="357"/>
        <v>428176</v>
      </c>
      <c r="O78" s="18">
        <f t="shared" si="357"/>
        <v>18037.02</v>
      </c>
      <c r="P78" s="20">
        <f t="shared" ref="P78:Q78" si="358">SUM(L78+N78)</f>
        <v>7256892</v>
      </c>
      <c r="Q78" s="52">
        <f t="shared" si="358"/>
        <v>42103.1</v>
      </c>
      <c r="R78" s="23">
        <v>5323370.0</v>
      </c>
      <c r="S78" s="23">
        <v>18687.54</v>
      </c>
      <c r="T78" s="24">
        <f t="shared" ref="T78:U78" si="359">R78-L78</f>
        <v>-1505346</v>
      </c>
      <c r="U78" s="25">
        <f t="shared" si="359"/>
        <v>-5378.54</v>
      </c>
      <c r="V78" s="23">
        <v>410884.0</v>
      </c>
      <c r="W78" s="23">
        <v>17178.57</v>
      </c>
      <c r="X78" s="24">
        <f t="shared" ref="X78:Y78" si="360">V78-N78</f>
        <v>-17292</v>
      </c>
      <c r="Y78" s="25">
        <f t="shared" si="360"/>
        <v>-858.45</v>
      </c>
      <c r="Z78" s="26">
        <f t="shared" ref="Z78:AA78" si="361">SUM(T78+X78)</f>
        <v>-1522638</v>
      </c>
      <c r="AA78" s="27">
        <f t="shared" si="361"/>
        <v>-6236.99</v>
      </c>
      <c r="AB78" s="54">
        <f>R78+V78</f>
        <v>5734254</v>
      </c>
      <c r="AC78" s="25"/>
      <c r="AD78" s="96" t="s">
        <v>71</v>
      </c>
      <c r="AE78" s="89" t="s">
        <v>0</v>
      </c>
      <c r="AF78" s="90">
        <v>6828661.0</v>
      </c>
      <c r="AG78" s="92">
        <v>23613.94</v>
      </c>
      <c r="AH78" s="91">
        <v>428169.0</v>
      </c>
      <c r="AI78" s="92">
        <v>17681.64</v>
      </c>
    </row>
    <row r="79" ht="20.25" customHeight="1">
      <c r="A79" s="29" t="s">
        <v>71</v>
      </c>
      <c r="B79" s="29" t="s">
        <v>40</v>
      </c>
      <c r="C79" s="87">
        <v>3414358.0</v>
      </c>
      <c r="D79" s="88">
        <v>11683.09</v>
      </c>
      <c r="E79" s="87">
        <v>214088.0</v>
      </c>
      <c r="F79" s="88">
        <v>7949.92</v>
      </c>
      <c r="G79" s="87">
        <v>3414358.0</v>
      </c>
      <c r="H79" s="88">
        <v>11683.09</v>
      </c>
      <c r="I79" s="87">
        <v>214088.0</v>
      </c>
      <c r="J79" s="88">
        <v>7949.92</v>
      </c>
      <c r="K79" s="41"/>
      <c r="L79" s="19">
        <f t="shared" ref="L79:O79" si="362">SUM(C79+G79)</f>
        <v>6828716</v>
      </c>
      <c r="M79" s="18">
        <f t="shared" si="362"/>
        <v>23366.18</v>
      </c>
      <c r="N79" s="19">
        <f t="shared" si="362"/>
        <v>428176</v>
      </c>
      <c r="O79" s="18">
        <f t="shared" si="362"/>
        <v>15899.84</v>
      </c>
      <c r="P79" s="20">
        <f>SUM(L79:N79)</f>
        <v>7280258.18</v>
      </c>
      <c r="Q79" s="52">
        <f>SUM(M79+O79)</f>
        <v>39266.02</v>
      </c>
      <c r="R79" s="23">
        <v>5323370.0</v>
      </c>
      <c r="S79" s="23">
        <v>18173.58</v>
      </c>
      <c r="T79" s="24">
        <f t="shared" ref="T79:U79" si="363">R79-L79</f>
        <v>-1505346</v>
      </c>
      <c r="U79" s="25">
        <f t="shared" si="363"/>
        <v>-5192.6</v>
      </c>
      <c r="V79" s="23">
        <v>410884.0</v>
      </c>
      <c r="W79" s="23">
        <v>15183.01</v>
      </c>
      <c r="X79" s="24">
        <f t="shared" ref="X79:Y79" si="364">V79-N79</f>
        <v>-17292</v>
      </c>
      <c r="Y79" s="25">
        <f t="shared" si="364"/>
        <v>-716.83</v>
      </c>
      <c r="Z79" s="26">
        <f t="shared" ref="Z79:AA79" si="365">SUM(T79+X79)</f>
        <v>-1522638</v>
      </c>
      <c r="AA79" s="27">
        <f t="shared" si="365"/>
        <v>-5909.43</v>
      </c>
      <c r="AB79" s="27"/>
      <c r="AC79" s="25"/>
      <c r="AD79" s="89" t="s">
        <v>71</v>
      </c>
      <c r="AE79" s="89" t="s">
        <v>40</v>
      </c>
      <c r="AF79" s="90">
        <v>6828661.0</v>
      </c>
      <c r="AG79" s="92">
        <v>22930.78</v>
      </c>
      <c r="AH79" s="91">
        <v>428169.0</v>
      </c>
      <c r="AI79" s="92">
        <v>15587.8</v>
      </c>
    </row>
    <row r="80" ht="20.25" customHeight="1">
      <c r="A80" s="29" t="s">
        <v>72</v>
      </c>
      <c r="B80" s="29" t="s">
        <v>0</v>
      </c>
      <c r="C80" s="87">
        <v>1.4178569E7</v>
      </c>
      <c r="D80" s="88">
        <v>50550.61</v>
      </c>
      <c r="E80" s="87">
        <v>668992.0</v>
      </c>
      <c r="F80" s="88">
        <v>36840.9</v>
      </c>
      <c r="G80" s="87">
        <v>1.4178569E7</v>
      </c>
      <c r="H80" s="88">
        <v>50550.61</v>
      </c>
      <c r="I80" s="87">
        <v>668992.0</v>
      </c>
      <c r="J80" s="88">
        <v>36840.9</v>
      </c>
      <c r="K80" s="41"/>
      <c r="L80" s="19">
        <f t="shared" ref="L80:O80" si="366">SUM(C80+G80)</f>
        <v>28357138</v>
      </c>
      <c r="M80" s="18">
        <f t="shared" si="366"/>
        <v>101101.22</v>
      </c>
      <c r="N80" s="19">
        <f t="shared" si="366"/>
        <v>1337984</v>
      </c>
      <c r="O80" s="18">
        <f t="shared" si="366"/>
        <v>73681.8</v>
      </c>
      <c r="P80" s="20">
        <f t="shared" ref="P80:Q80" si="367">SUM(L80+N80)</f>
        <v>29695122</v>
      </c>
      <c r="Q80" s="52">
        <f t="shared" si="367"/>
        <v>174783.02</v>
      </c>
      <c r="R80" s="23">
        <v>2.0290479E7</v>
      </c>
      <c r="S80" s="23">
        <v>72313.37</v>
      </c>
      <c r="T80" s="24">
        <f t="shared" ref="T80:U80" si="368">R80-L80</f>
        <v>-8066659</v>
      </c>
      <c r="U80" s="25">
        <f t="shared" si="368"/>
        <v>-28787.85</v>
      </c>
      <c r="V80" s="23">
        <v>1172656.0</v>
      </c>
      <c r="W80" s="23">
        <v>64227.55</v>
      </c>
      <c r="X80" s="24">
        <f t="shared" ref="X80:Y80" si="369">V80-N80</f>
        <v>-165328</v>
      </c>
      <c r="Y80" s="25">
        <f t="shared" si="369"/>
        <v>-9454.25</v>
      </c>
      <c r="Z80" s="26">
        <f t="shared" ref="Z80:AA80" si="370">SUM(T80+X80)</f>
        <v>-8231987</v>
      </c>
      <c r="AA80" s="27">
        <f t="shared" si="370"/>
        <v>-38242.1</v>
      </c>
      <c r="AB80" s="54">
        <f>R80+V80</f>
        <v>21463135</v>
      </c>
      <c r="AC80" s="25"/>
      <c r="AD80" s="89" t="s">
        <v>72</v>
      </c>
      <c r="AE80" s="89" t="s">
        <v>0</v>
      </c>
      <c r="AF80" s="90">
        <v>2.8357082E7</v>
      </c>
      <c r="AG80" s="92">
        <v>99048.29</v>
      </c>
      <c r="AH80" s="91">
        <v>1337964.0</v>
      </c>
      <c r="AI80" s="92">
        <v>72238.76</v>
      </c>
    </row>
    <row r="81" ht="20.25" customHeight="1">
      <c r="A81" s="29" t="s">
        <v>72</v>
      </c>
      <c r="B81" s="29" t="s">
        <v>40</v>
      </c>
      <c r="C81" s="87">
        <v>1.4178569E7</v>
      </c>
      <c r="D81" s="88">
        <v>49800.62</v>
      </c>
      <c r="E81" s="87">
        <v>668992.0</v>
      </c>
      <c r="F81" s="88">
        <v>32326.19</v>
      </c>
      <c r="G81" s="87">
        <v>1.4178569E7</v>
      </c>
      <c r="H81" s="88">
        <v>49800.62</v>
      </c>
      <c r="I81" s="87">
        <v>668992.0</v>
      </c>
      <c r="J81" s="88">
        <v>32326.19</v>
      </c>
      <c r="K81" s="41"/>
      <c r="L81" s="19">
        <f t="shared" ref="L81:O81" si="371">SUM(C81+G81)</f>
        <v>28357138</v>
      </c>
      <c r="M81" s="18">
        <f t="shared" si="371"/>
        <v>99601.24</v>
      </c>
      <c r="N81" s="19">
        <f t="shared" si="371"/>
        <v>1337984</v>
      </c>
      <c r="O81" s="18">
        <f t="shared" si="371"/>
        <v>64652.38</v>
      </c>
      <c r="P81" s="20">
        <f>SUM(L81:N81)</f>
        <v>29794723.24</v>
      </c>
      <c r="Q81" s="52">
        <f>SUM(M81+O81)</f>
        <v>164253.62</v>
      </c>
      <c r="R81" s="23">
        <v>2.0290479E7</v>
      </c>
      <c r="S81" s="23">
        <v>71251.85</v>
      </c>
      <c r="T81" s="24">
        <f t="shared" ref="T81:U81" si="372">R81-L81</f>
        <v>-8066659</v>
      </c>
      <c r="U81" s="25">
        <f t="shared" si="372"/>
        <v>-28349.39</v>
      </c>
      <c r="V81" s="23">
        <v>1172656.0</v>
      </c>
      <c r="W81" s="23">
        <v>56662.82</v>
      </c>
      <c r="X81" s="24">
        <f t="shared" ref="X81:Y81" si="373">V81-N81</f>
        <v>-165328</v>
      </c>
      <c r="Y81" s="25">
        <f t="shared" si="373"/>
        <v>-7989.56</v>
      </c>
      <c r="Z81" s="26">
        <f t="shared" ref="Z81:AA81" si="374">SUM(T81+X81)</f>
        <v>-8231987</v>
      </c>
      <c r="AA81" s="27">
        <f t="shared" si="374"/>
        <v>-36338.95</v>
      </c>
      <c r="AB81" s="27"/>
      <c r="AC81" s="25"/>
      <c r="AD81" s="89" t="s">
        <v>72</v>
      </c>
      <c r="AE81" s="89" t="s">
        <v>40</v>
      </c>
      <c r="AF81" s="90">
        <v>2.8357082E7</v>
      </c>
      <c r="AG81" s="92">
        <v>97582.17</v>
      </c>
      <c r="AH81" s="91">
        <v>1337964.0</v>
      </c>
      <c r="AI81" s="92">
        <v>63380.33</v>
      </c>
    </row>
    <row r="82" ht="20.25" customHeight="1">
      <c r="A82" s="29" t="s">
        <v>74</v>
      </c>
      <c r="B82" s="29" t="s">
        <v>0</v>
      </c>
      <c r="C82" s="87">
        <v>760294.0</v>
      </c>
      <c r="D82" s="88">
        <v>3080.85</v>
      </c>
      <c r="E82" s="87">
        <v>43385.0</v>
      </c>
      <c r="F82" s="88">
        <v>1730.17</v>
      </c>
      <c r="G82" s="87">
        <v>760294.0</v>
      </c>
      <c r="H82" s="88">
        <v>3080.85</v>
      </c>
      <c r="I82" s="87">
        <v>43385.0</v>
      </c>
      <c r="J82" s="88">
        <v>1730.17</v>
      </c>
      <c r="K82" s="41"/>
      <c r="L82" s="19">
        <f t="shared" ref="L82:O82" si="375">SUM(C82+G82)</f>
        <v>1520588</v>
      </c>
      <c r="M82" s="18">
        <f t="shared" si="375"/>
        <v>6161.7</v>
      </c>
      <c r="N82" s="19">
        <f t="shared" si="375"/>
        <v>86770</v>
      </c>
      <c r="O82" s="18">
        <f t="shared" si="375"/>
        <v>3460.34</v>
      </c>
      <c r="P82" s="20">
        <f t="shared" ref="P82:Q82" si="376">SUM(L82+N82)</f>
        <v>1607358</v>
      </c>
      <c r="Q82" s="52">
        <f t="shared" si="376"/>
        <v>9622.04</v>
      </c>
      <c r="R82" s="23">
        <v>926352.0</v>
      </c>
      <c r="S82" s="23">
        <v>3977.61</v>
      </c>
      <c r="T82" s="24">
        <f t="shared" ref="T82:U82" si="377">R82-L82</f>
        <v>-594236</v>
      </c>
      <c r="U82" s="25">
        <f t="shared" si="377"/>
        <v>-2184.09</v>
      </c>
      <c r="V82" s="23">
        <v>129581.0</v>
      </c>
      <c r="W82" s="23">
        <v>5549.17</v>
      </c>
      <c r="X82" s="24">
        <f t="shared" ref="X82:Y82" si="378">V82-N82</f>
        <v>42811</v>
      </c>
      <c r="Y82" s="25">
        <f t="shared" si="378"/>
        <v>2088.83</v>
      </c>
      <c r="Z82" s="26">
        <f t="shared" ref="Z82:AA82" si="379">SUM(T82+X82)</f>
        <v>-551425</v>
      </c>
      <c r="AA82" s="27">
        <f t="shared" si="379"/>
        <v>-95.26</v>
      </c>
      <c r="AB82" s="54">
        <f>R82+V82</f>
        <v>1055933</v>
      </c>
      <c r="AC82" s="25"/>
      <c r="AD82" s="89" t="s">
        <v>74</v>
      </c>
      <c r="AE82" s="89" t="s">
        <v>169</v>
      </c>
      <c r="AF82" s="90"/>
      <c r="AG82" s="90"/>
      <c r="AH82" s="91"/>
      <c r="AI82" s="92"/>
    </row>
    <row r="83" ht="20.25" customHeight="1">
      <c r="A83" s="29" t="s">
        <v>74</v>
      </c>
      <c r="B83" s="29" t="s">
        <v>40</v>
      </c>
      <c r="C83" s="87">
        <v>760294.0</v>
      </c>
      <c r="D83" s="88">
        <v>2579.99</v>
      </c>
      <c r="E83" s="87">
        <v>43385.0</v>
      </c>
      <c r="F83" s="88">
        <v>1550.33</v>
      </c>
      <c r="G83" s="87">
        <v>760294.0</v>
      </c>
      <c r="H83" s="88">
        <v>2579.99</v>
      </c>
      <c r="I83" s="87">
        <v>43385.0</v>
      </c>
      <c r="J83" s="88">
        <v>1550.33</v>
      </c>
      <c r="K83" s="41"/>
      <c r="L83" s="19">
        <f t="shared" ref="L83:O83" si="380">SUM(C83+G83)</f>
        <v>1520588</v>
      </c>
      <c r="M83" s="18">
        <f t="shared" si="380"/>
        <v>5159.98</v>
      </c>
      <c r="N83" s="19">
        <f t="shared" si="380"/>
        <v>86770</v>
      </c>
      <c r="O83" s="18">
        <f t="shared" si="380"/>
        <v>3100.66</v>
      </c>
      <c r="P83" s="20">
        <f>SUM(L83:N83)</f>
        <v>1612517.98</v>
      </c>
      <c r="Q83" s="52">
        <f>SUM(M83+O83)</f>
        <v>8260.64</v>
      </c>
      <c r="R83" s="23">
        <v>926352.0</v>
      </c>
      <c r="S83" s="23">
        <v>3396.36</v>
      </c>
      <c r="T83" s="24">
        <f t="shared" ref="T83:U83" si="381">R83-L83</f>
        <v>-594236</v>
      </c>
      <c r="U83" s="25">
        <f t="shared" si="381"/>
        <v>-1763.62</v>
      </c>
      <c r="V83" s="23">
        <v>129581.0</v>
      </c>
      <c r="W83" s="23">
        <v>4817.7</v>
      </c>
      <c r="X83" s="24">
        <f t="shared" ref="X83:Y83" si="382">V83-N83</f>
        <v>42811</v>
      </c>
      <c r="Y83" s="25">
        <f t="shared" si="382"/>
        <v>1717.04</v>
      </c>
      <c r="Z83" s="26">
        <f t="shared" ref="Z83:AA83" si="383">SUM(T83+X83)</f>
        <v>-551425</v>
      </c>
      <c r="AA83" s="27">
        <f t="shared" si="383"/>
        <v>-46.58</v>
      </c>
      <c r="AB83" s="27"/>
      <c r="AC83" s="25"/>
      <c r="AD83" s="89" t="s">
        <v>74</v>
      </c>
      <c r="AE83" s="89" t="s">
        <v>169</v>
      </c>
      <c r="AF83" s="90"/>
      <c r="AG83" s="90"/>
      <c r="AH83" s="91"/>
      <c r="AI83" s="92"/>
    </row>
    <row r="84" ht="20.25" customHeight="1">
      <c r="A84" s="29" t="s">
        <v>75</v>
      </c>
      <c r="B84" s="29" t="s">
        <v>0</v>
      </c>
      <c r="C84" s="87">
        <v>3038877.0</v>
      </c>
      <c r="D84" s="88">
        <v>12174.87</v>
      </c>
      <c r="E84" s="87">
        <v>574434.0</v>
      </c>
      <c r="F84" s="88">
        <v>32448.43</v>
      </c>
      <c r="G84" s="87">
        <v>3038876.0</v>
      </c>
      <c r="H84" s="88">
        <v>12174.87</v>
      </c>
      <c r="I84" s="87">
        <v>574434.0</v>
      </c>
      <c r="J84" s="88">
        <v>32448.43</v>
      </c>
      <c r="K84" s="41"/>
      <c r="L84" s="19">
        <f t="shared" ref="L84:O84" si="384">SUM(C84+G84)</f>
        <v>6077753</v>
      </c>
      <c r="M84" s="18">
        <f t="shared" si="384"/>
        <v>24349.74</v>
      </c>
      <c r="N84" s="19">
        <f t="shared" si="384"/>
        <v>1148868</v>
      </c>
      <c r="O84" s="18">
        <f t="shared" si="384"/>
        <v>64896.86</v>
      </c>
      <c r="P84" s="20">
        <f t="shared" ref="P84:Q84" si="385">SUM(L84+N84)</f>
        <v>7226621</v>
      </c>
      <c r="Q84" s="52">
        <f t="shared" si="385"/>
        <v>89246.6</v>
      </c>
      <c r="R84" s="23">
        <v>4352960.0</v>
      </c>
      <c r="S84" s="23">
        <v>17220.97</v>
      </c>
      <c r="T84" s="24">
        <f t="shared" ref="T84:U84" si="386">R84-L84</f>
        <v>-1724793</v>
      </c>
      <c r="U84" s="25">
        <f t="shared" si="386"/>
        <v>-7128.77</v>
      </c>
      <c r="V84" s="23">
        <v>926886.0</v>
      </c>
      <c r="W84" s="23">
        <v>51985.65</v>
      </c>
      <c r="X84" s="24">
        <f t="shared" ref="X84:Y84" si="387">V84-N84</f>
        <v>-221982</v>
      </c>
      <c r="Y84" s="25">
        <f t="shared" si="387"/>
        <v>-12911.21</v>
      </c>
      <c r="Z84" s="26">
        <f t="shared" ref="Z84:AA84" si="388">SUM(T84+X84)</f>
        <v>-1946775</v>
      </c>
      <c r="AA84" s="27">
        <f t="shared" si="388"/>
        <v>-20039.98</v>
      </c>
      <c r="AB84" s="54">
        <f>R84+V84</f>
        <v>5279846</v>
      </c>
      <c r="AC84" s="25"/>
      <c r="AD84" s="89" t="s">
        <v>75</v>
      </c>
      <c r="AE84" s="89" t="s">
        <v>0</v>
      </c>
      <c r="AF84" s="90">
        <v>6077610.0</v>
      </c>
      <c r="AG84" s="90">
        <v>23859.89</v>
      </c>
      <c r="AH84" s="91">
        <v>1148813.0</v>
      </c>
      <c r="AI84" s="92">
        <v>63623.56</v>
      </c>
    </row>
    <row r="85" ht="20.25" customHeight="1">
      <c r="A85" s="29" t="s">
        <v>75</v>
      </c>
      <c r="B85" s="29" t="s">
        <v>40</v>
      </c>
      <c r="C85" s="87">
        <v>3038877.0</v>
      </c>
      <c r="D85" s="88">
        <v>11666.57</v>
      </c>
      <c r="E85" s="97">
        <v>574434.0</v>
      </c>
      <c r="F85" s="88">
        <v>28068.53</v>
      </c>
      <c r="G85" s="87">
        <v>3038876.0</v>
      </c>
      <c r="H85" s="88">
        <v>11666.57</v>
      </c>
      <c r="I85" s="87">
        <v>574434.0</v>
      </c>
      <c r="J85" s="88">
        <v>28068.53</v>
      </c>
      <c r="K85" s="41"/>
      <c r="L85" s="19">
        <f t="shared" ref="L85:O85" si="389">SUM(C85+G85)</f>
        <v>6077753</v>
      </c>
      <c r="M85" s="18">
        <f t="shared" si="389"/>
        <v>23333.14</v>
      </c>
      <c r="N85" s="19">
        <f t="shared" si="389"/>
        <v>1148868</v>
      </c>
      <c r="O85" s="18">
        <f t="shared" si="389"/>
        <v>56137.06</v>
      </c>
      <c r="P85" s="20">
        <f>SUM(L85:N85)</f>
        <v>7249954.14</v>
      </c>
      <c r="Q85" s="52">
        <f>SUM(M85+O85)</f>
        <v>79470.2</v>
      </c>
      <c r="R85" s="23">
        <v>4352960.0</v>
      </c>
      <c r="S85" s="23">
        <v>16577.87</v>
      </c>
      <c r="T85" s="24">
        <f t="shared" ref="T85:U85" si="390">R85-L85</f>
        <v>-1724793</v>
      </c>
      <c r="U85" s="25">
        <f t="shared" si="390"/>
        <v>-6755.27</v>
      </c>
      <c r="V85" s="23">
        <v>926886.0</v>
      </c>
      <c r="W85" s="23">
        <v>45333.05</v>
      </c>
      <c r="X85" s="24">
        <f t="shared" ref="X85:Y85" si="391">V85-N85</f>
        <v>-221982</v>
      </c>
      <c r="Y85" s="25">
        <f t="shared" si="391"/>
        <v>-10804.01</v>
      </c>
      <c r="Z85" s="26">
        <f t="shared" ref="Z85:AA85" si="392">SUM(T85+X85)</f>
        <v>-1946775</v>
      </c>
      <c r="AA85" s="27">
        <f t="shared" si="392"/>
        <v>-17559.28</v>
      </c>
      <c r="AB85" s="27"/>
      <c r="AC85" s="25"/>
      <c r="AD85" s="89" t="s">
        <v>75</v>
      </c>
      <c r="AE85" s="89" t="s">
        <v>40</v>
      </c>
      <c r="AF85" s="90">
        <v>6077610.0</v>
      </c>
      <c r="AG85" s="90">
        <v>22865.33</v>
      </c>
      <c r="AH85" s="91">
        <v>1148813.0</v>
      </c>
      <c r="AI85" s="92">
        <v>55031.39</v>
      </c>
    </row>
    <row r="86" ht="20.25" customHeight="1">
      <c r="A86" s="29" t="s">
        <v>76</v>
      </c>
      <c r="B86" s="29" t="s">
        <v>0</v>
      </c>
      <c r="C86" s="97">
        <v>5824997.0</v>
      </c>
      <c r="D86" s="88">
        <v>22460.7</v>
      </c>
      <c r="E86" s="87">
        <v>147462.0</v>
      </c>
      <c r="F86" s="88">
        <v>8500.79</v>
      </c>
      <c r="G86" s="87">
        <v>5824997.0</v>
      </c>
      <c r="H86" s="88">
        <v>22460.7</v>
      </c>
      <c r="I86" s="87">
        <v>147462.0</v>
      </c>
      <c r="J86" s="88">
        <v>8500.79</v>
      </c>
      <c r="K86" s="41"/>
      <c r="L86" s="19">
        <f t="shared" ref="L86:O86" si="393">SUM(C86+G86)</f>
        <v>11649994</v>
      </c>
      <c r="M86" s="18">
        <f t="shared" si="393"/>
        <v>44921.4</v>
      </c>
      <c r="N86" s="19">
        <f t="shared" si="393"/>
        <v>294924</v>
      </c>
      <c r="O86" s="18">
        <f t="shared" si="393"/>
        <v>17001.58</v>
      </c>
      <c r="P86" s="20">
        <f t="shared" ref="P86:Q86" si="394">SUM(L86+N86)</f>
        <v>11944918</v>
      </c>
      <c r="Q86" s="52">
        <f t="shared" si="394"/>
        <v>61922.98</v>
      </c>
      <c r="R86" s="23">
        <v>8190115.0</v>
      </c>
      <c r="S86" s="23">
        <v>31434.78</v>
      </c>
      <c r="T86" s="24">
        <f t="shared" ref="T86:U86" si="395">R86-L86</f>
        <v>-3459879</v>
      </c>
      <c r="U86" s="25">
        <f t="shared" si="395"/>
        <v>-13486.62</v>
      </c>
      <c r="V86" s="23">
        <v>187803.0</v>
      </c>
      <c r="W86" s="23">
        <v>10870.94</v>
      </c>
      <c r="X86" s="24">
        <f t="shared" ref="X86:Y86" si="396">V86-N86</f>
        <v>-107121</v>
      </c>
      <c r="Y86" s="25">
        <f t="shared" si="396"/>
        <v>-6130.64</v>
      </c>
      <c r="Z86" s="26">
        <f t="shared" ref="Z86:AA86" si="397">SUM(T86+X86)</f>
        <v>-3567000</v>
      </c>
      <c r="AA86" s="27">
        <f t="shared" si="397"/>
        <v>-19617.26</v>
      </c>
      <c r="AB86" s="54">
        <f>R86+V86</f>
        <v>8377918</v>
      </c>
      <c r="AC86" s="25" t="s">
        <v>123</v>
      </c>
      <c r="AD86" s="89" t="s">
        <v>76</v>
      </c>
      <c r="AE86" s="89" t="s">
        <v>0</v>
      </c>
      <c r="AF86" s="90">
        <v>1.1680978E7</v>
      </c>
      <c r="AG86" s="90">
        <v>44189.74</v>
      </c>
      <c r="AH86" s="91">
        <v>294912.0</v>
      </c>
      <c r="AI86" s="92">
        <v>16666.53</v>
      </c>
    </row>
    <row r="87" ht="20.25" customHeight="1">
      <c r="A87" s="29" t="s">
        <v>76</v>
      </c>
      <c r="B87" s="29" t="s">
        <v>40</v>
      </c>
      <c r="C87" s="87">
        <v>5824997.0</v>
      </c>
      <c r="D87" s="88">
        <v>21191.02</v>
      </c>
      <c r="E87" s="87">
        <v>147462.0</v>
      </c>
      <c r="F87" s="88">
        <v>6958.73</v>
      </c>
      <c r="G87" s="87">
        <v>5824997.0</v>
      </c>
      <c r="H87" s="88">
        <v>21191.02</v>
      </c>
      <c r="I87" s="87">
        <v>147462.0</v>
      </c>
      <c r="J87" s="88">
        <v>6958.73</v>
      </c>
      <c r="K87" s="41"/>
      <c r="L87" s="19">
        <f t="shared" ref="L87:O87" si="398">SUM(C87+G87)</f>
        <v>11649994</v>
      </c>
      <c r="M87" s="18">
        <f t="shared" si="398"/>
        <v>42382.04</v>
      </c>
      <c r="N87" s="19">
        <f t="shared" si="398"/>
        <v>294924</v>
      </c>
      <c r="O87" s="18">
        <f t="shared" si="398"/>
        <v>13917.46</v>
      </c>
      <c r="P87" s="20">
        <f>SUM(L87:N87)</f>
        <v>11987300.04</v>
      </c>
      <c r="Q87" s="52">
        <f>SUM(M87+O87)</f>
        <v>56299.5</v>
      </c>
      <c r="R87" s="23">
        <v>8190115.0</v>
      </c>
      <c r="S87" s="23">
        <v>29701.63</v>
      </c>
      <c r="T87" s="24">
        <f t="shared" ref="T87:U87" si="399">R87-L87</f>
        <v>-3459879</v>
      </c>
      <c r="U87" s="25">
        <f t="shared" si="399"/>
        <v>-12680.41</v>
      </c>
      <c r="V87" s="23">
        <v>187803.0</v>
      </c>
      <c r="W87" s="23">
        <v>8862.42</v>
      </c>
      <c r="X87" s="24">
        <f t="shared" ref="X87:Y87" si="400">V87-N87</f>
        <v>-107121</v>
      </c>
      <c r="Y87" s="25">
        <f t="shared" si="400"/>
        <v>-5055.04</v>
      </c>
      <c r="Z87" s="26">
        <f t="shared" ref="Z87:AA87" si="401">SUM(T87+X87)</f>
        <v>-3567000</v>
      </c>
      <c r="AA87" s="27">
        <f t="shared" si="401"/>
        <v>-17735.45</v>
      </c>
      <c r="AB87" s="27"/>
      <c r="AC87" s="25" t="s">
        <v>123</v>
      </c>
      <c r="AD87" s="89" t="s">
        <v>76</v>
      </c>
      <c r="AE87" s="89" t="s">
        <v>40</v>
      </c>
      <c r="AF87" s="90">
        <v>1.1680978E7</v>
      </c>
      <c r="AG87" s="90">
        <v>41668.19</v>
      </c>
      <c r="AH87" s="91">
        <v>294912.0</v>
      </c>
      <c r="AI87" s="92">
        <v>13642.63</v>
      </c>
    </row>
    <row r="88" ht="20.25" customHeight="1">
      <c r="A88" s="29" t="s">
        <v>80</v>
      </c>
      <c r="B88" s="29" t="s">
        <v>0</v>
      </c>
      <c r="C88" s="87">
        <v>5200218.0</v>
      </c>
      <c r="D88" s="88">
        <v>18130.97</v>
      </c>
      <c r="E88" s="87">
        <v>641952.0</v>
      </c>
      <c r="F88" s="88">
        <v>33057.72</v>
      </c>
      <c r="G88" s="87">
        <v>5200218.0</v>
      </c>
      <c r="H88" s="88">
        <v>18130.97</v>
      </c>
      <c r="I88" s="87">
        <v>641952.0</v>
      </c>
      <c r="J88" s="88">
        <v>33057.72</v>
      </c>
      <c r="K88" s="41"/>
      <c r="L88" s="19">
        <f t="shared" ref="L88:O88" si="402">SUM(C88+G88)</f>
        <v>10400436</v>
      </c>
      <c r="M88" s="18">
        <f t="shared" si="402"/>
        <v>36261.94</v>
      </c>
      <c r="N88" s="19">
        <f t="shared" si="402"/>
        <v>1283904</v>
      </c>
      <c r="O88" s="18">
        <f t="shared" si="402"/>
        <v>66115.44</v>
      </c>
      <c r="P88" s="20">
        <f t="shared" ref="P88:Q88" si="403">SUM(L88+N88)</f>
        <v>11684340</v>
      </c>
      <c r="Q88" s="52">
        <f t="shared" si="403"/>
        <v>102377.38</v>
      </c>
      <c r="R88" s="23">
        <v>7174490.0</v>
      </c>
      <c r="S88" s="23">
        <v>25101.38</v>
      </c>
      <c r="T88" s="24">
        <f t="shared" ref="T88:U88" si="404">R88-L88</f>
        <v>-3225946</v>
      </c>
      <c r="U88" s="25">
        <f t="shared" si="404"/>
        <v>-11160.56</v>
      </c>
      <c r="V88" s="23">
        <v>1070062.0</v>
      </c>
      <c r="W88" s="23">
        <v>55064.63</v>
      </c>
      <c r="X88" s="24">
        <f t="shared" ref="X88:Y88" si="405">V88-N88</f>
        <v>-213842</v>
      </c>
      <c r="Y88" s="25">
        <f t="shared" si="405"/>
        <v>-11050.81</v>
      </c>
      <c r="Z88" s="26">
        <f t="shared" ref="Z88:AA88" si="406">SUM(T88+X88)</f>
        <v>-3439788</v>
      </c>
      <c r="AA88" s="27">
        <f t="shared" si="406"/>
        <v>-22211.37</v>
      </c>
      <c r="AB88" s="54">
        <f>R88+V88</f>
        <v>8244552</v>
      </c>
      <c r="AC88" s="25"/>
      <c r="AD88" s="89" t="s">
        <v>80</v>
      </c>
      <c r="AE88" s="89" t="s">
        <v>0</v>
      </c>
      <c r="AF88" s="90">
        <v>1.0400383E7</v>
      </c>
      <c r="AG88" s="90">
        <v>35585.9</v>
      </c>
      <c r="AH88" s="91">
        <v>1283887.0</v>
      </c>
      <c r="AI88" s="92">
        <v>64817.34</v>
      </c>
    </row>
    <row r="89" ht="20.25" customHeight="1">
      <c r="A89" s="29" t="s">
        <v>80</v>
      </c>
      <c r="B89" s="29" t="s">
        <v>40</v>
      </c>
      <c r="C89" s="87">
        <v>5200218.0</v>
      </c>
      <c r="D89" s="88">
        <v>17849.56</v>
      </c>
      <c r="E89" s="87">
        <v>641952.0</v>
      </c>
      <c r="F89" s="88">
        <v>29595.29</v>
      </c>
      <c r="G89" s="87">
        <v>5200218.0</v>
      </c>
      <c r="H89" s="88">
        <v>17849.56</v>
      </c>
      <c r="I89" s="87">
        <v>641952.0</v>
      </c>
      <c r="J89" s="88">
        <v>29595.29</v>
      </c>
      <c r="K89" s="41"/>
      <c r="L89" s="19">
        <f t="shared" ref="L89:O89" si="407">SUM(C89+G89)</f>
        <v>10400436</v>
      </c>
      <c r="M89" s="18">
        <f t="shared" si="407"/>
        <v>35699.12</v>
      </c>
      <c r="N89" s="19">
        <f t="shared" si="407"/>
        <v>1283904</v>
      </c>
      <c r="O89" s="18">
        <f t="shared" si="407"/>
        <v>59190.58</v>
      </c>
      <c r="P89" s="20">
        <f>SUM(L89:N89)</f>
        <v>11720039.12</v>
      </c>
      <c r="Q89" s="52">
        <f>SUM(M89+O89)</f>
        <v>94889.7</v>
      </c>
      <c r="R89" s="23">
        <v>7174490.0</v>
      </c>
      <c r="S89" s="23">
        <v>24653.4</v>
      </c>
      <c r="T89" s="24">
        <f t="shared" ref="T89:U89" si="408">R89-L89</f>
        <v>-3225946</v>
      </c>
      <c r="U89" s="25">
        <f t="shared" si="408"/>
        <v>-11045.72</v>
      </c>
      <c r="V89" s="23">
        <v>1070062.0</v>
      </c>
      <c r="W89" s="23">
        <v>49325.07</v>
      </c>
      <c r="X89" s="24">
        <f t="shared" ref="X89:Y89" si="409">V89-N89</f>
        <v>-213842</v>
      </c>
      <c r="Y89" s="25">
        <f t="shared" si="409"/>
        <v>-9865.51</v>
      </c>
      <c r="Z89" s="26">
        <f t="shared" ref="Z89:AA89" si="410">SUM(T89+X89)</f>
        <v>-3439788</v>
      </c>
      <c r="AA89" s="27">
        <f t="shared" si="410"/>
        <v>-20911.23</v>
      </c>
      <c r="AB89" s="27"/>
      <c r="AC89" s="25"/>
      <c r="AD89" s="89" t="s">
        <v>80</v>
      </c>
      <c r="AE89" s="89" t="s">
        <v>40</v>
      </c>
      <c r="AF89" s="90">
        <v>1.0400383E7</v>
      </c>
      <c r="AG89" s="90">
        <v>35033.68</v>
      </c>
      <c r="AH89" s="91">
        <v>1283887.0</v>
      </c>
      <c r="AI89" s="92">
        <v>58029.35</v>
      </c>
    </row>
    <row r="90" ht="20.25" customHeight="1">
      <c r="A90" s="29" t="s">
        <v>81</v>
      </c>
      <c r="B90" s="29" t="s">
        <v>0</v>
      </c>
      <c r="C90" s="87">
        <v>1352393.0</v>
      </c>
      <c r="D90" s="88">
        <v>4762.9</v>
      </c>
      <c r="E90" s="87">
        <v>76226.0</v>
      </c>
      <c r="F90" s="88">
        <v>4030.96</v>
      </c>
      <c r="G90" s="87">
        <v>1352393.0</v>
      </c>
      <c r="H90" s="88">
        <v>4762.9</v>
      </c>
      <c r="I90" s="87">
        <v>76226.0</v>
      </c>
      <c r="J90" s="88">
        <v>4030.96</v>
      </c>
      <c r="K90" s="41"/>
      <c r="L90" s="19">
        <f t="shared" ref="L90:O90" si="411">SUM(C90+G90)</f>
        <v>2704786</v>
      </c>
      <c r="M90" s="18">
        <f t="shared" si="411"/>
        <v>9525.8</v>
      </c>
      <c r="N90" s="19">
        <f t="shared" si="411"/>
        <v>152452</v>
      </c>
      <c r="O90" s="18">
        <f t="shared" si="411"/>
        <v>8061.92</v>
      </c>
      <c r="P90" s="20">
        <f t="shared" ref="P90:Q90" si="412">SUM(L90+N90)</f>
        <v>2857238</v>
      </c>
      <c r="Q90" s="52">
        <f t="shared" si="412"/>
        <v>17587.72</v>
      </c>
      <c r="R90" s="23">
        <v>2198305.0</v>
      </c>
      <c r="S90" s="23">
        <v>7751.03</v>
      </c>
      <c r="T90" s="24">
        <f t="shared" ref="T90:U90" si="413">R90-L90</f>
        <v>-506481</v>
      </c>
      <c r="U90" s="25">
        <f t="shared" si="413"/>
        <v>-1774.77</v>
      </c>
      <c r="V90" s="23">
        <v>131053.0</v>
      </c>
      <c r="W90" s="23">
        <v>6900.29</v>
      </c>
      <c r="X90" s="24">
        <f t="shared" ref="X90:Y90" si="414">V90-N90</f>
        <v>-21399</v>
      </c>
      <c r="Y90" s="25">
        <f t="shared" si="414"/>
        <v>-1161.63</v>
      </c>
      <c r="Z90" s="26">
        <f t="shared" ref="Z90:AA90" si="415">SUM(T90+X90)</f>
        <v>-527880</v>
      </c>
      <c r="AA90" s="27">
        <f t="shared" si="415"/>
        <v>-2936.4</v>
      </c>
      <c r="AB90" s="54">
        <f>R90+V90</f>
        <v>2329358</v>
      </c>
      <c r="AC90" s="25"/>
      <c r="AD90" s="89" t="s">
        <v>81</v>
      </c>
      <c r="AE90" s="89" t="s">
        <v>0</v>
      </c>
      <c r="AF90" s="90">
        <v>2704769.0</v>
      </c>
      <c r="AG90" s="90">
        <v>9327.83</v>
      </c>
      <c r="AH90" s="91">
        <v>152446.0</v>
      </c>
      <c r="AI90" s="92">
        <v>7903.06</v>
      </c>
    </row>
    <row r="91" ht="20.25" customHeight="1">
      <c r="A91" s="29" t="s">
        <v>81</v>
      </c>
      <c r="B91" s="29" t="s">
        <v>40</v>
      </c>
      <c r="C91" s="87">
        <v>1352393.0</v>
      </c>
      <c r="D91" s="88">
        <v>4670.71</v>
      </c>
      <c r="E91" s="87">
        <v>76226.0</v>
      </c>
      <c r="F91" s="88">
        <v>3597.1</v>
      </c>
      <c r="G91" s="87">
        <v>1352393.0</v>
      </c>
      <c r="H91" s="88">
        <v>4670.71</v>
      </c>
      <c r="I91" s="87">
        <v>76226.0</v>
      </c>
      <c r="J91" s="88">
        <v>3597.1</v>
      </c>
      <c r="K91" s="41"/>
      <c r="L91" s="19">
        <f t="shared" ref="L91:O91" si="416">SUM(C91+G91)</f>
        <v>2704786</v>
      </c>
      <c r="M91" s="18">
        <f t="shared" si="416"/>
        <v>9341.42</v>
      </c>
      <c r="N91" s="19">
        <f t="shared" si="416"/>
        <v>152452</v>
      </c>
      <c r="O91" s="18">
        <f t="shared" si="416"/>
        <v>7194.2</v>
      </c>
      <c r="P91" s="20">
        <f>SUM(L91:N91)</f>
        <v>2866579.42</v>
      </c>
      <c r="Q91" s="52">
        <f>SUM(M91+O91)</f>
        <v>16535.62</v>
      </c>
      <c r="R91" s="23">
        <v>2198305.0</v>
      </c>
      <c r="S91" s="23">
        <v>7597.34</v>
      </c>
      <c r="T91" s="24">
        <f t="shared" ref="T91:U91" si="417">R91-L91</f>
        <v>-506481</v>
      </c>
      <c r="U91" s="25">
        <f t="shared" si="417"/>
        <v>-1744.08</v>
      </c>
      <c r="V91" s="23">
        <v>131053.0</v>
      </c>
      <c r="W91" s="23">
        <v>6184.39</v>
      </c>
      <c r="X91" s="24">
        <f t="shared" ref="X91:Y91" si="418">V91-N91</f>
        <v>-21399</v>
      </c>
      <c r="Y91" s="25">
        <f t="shared" si="418"/>
        <v>-1009.81</v>
      </c>
      <c r="Z91" s="26">
        <f t="shared" ref="Z91:AA91" si="419">SUM(T91+X91)</f>
        <v>-527880</v>
      </c>
      <c r="AA91" s="27">
        <f t="shared" si="419"/>
        <v>-2753.89</v>
      </c>
      <c r="AB91" s="27"/>
      <c r="AC91" s="25"/>
      <c r="AD91" s="89" t="s">
        <v>81</v>
      </c>
      <c r="AE91" s="89" t="s">
        <v>40</v>
      </c>
      <c r="AF91" s="90">
        <v>2704769.0</v>
      </c>
      <c r="AG91" s="90">
        <v>9147.75</v>
      </c>
      <c r="AH91" s="91">
        <v>152446.0</v>
      </c>
      <c r="AI91" s="92">
        <v>7052.15</v>
      </c>
    </row>
    <row r="92" ht="20.25" customHeight="1">
      <c r="A92" s="29" t="s">
        <v>193</v>
      </c>
      <c r="B92" s="29" t="s">
        <v>0</v>
      </c>
      <c r="C92" s="87">
        <v>2038340.0</v>
      </c>
      <c r="D92" s="88">
        <v>8953.2</v>
      </c>
      <c r="E92" s="28">
        <v>91310.0</v>
      </c>
      <c r="F92" s="88">
        <v>6102.65</v>
      </c>
      <c r="G92" s="28">
        <v>2038340.0</v>
      </c>
      <c r="H92" s="88">
        <v>8953.2</v>
      </c>
      <c r="I92" s="28">
        <v>91310.0</v>
      </c>
      <c r="J92" s="88">
        <v>6102.65</v>
      </c>
      <c r="K92" s="41"/>
      <c r="L92" s="19">
        <f t="shared" ref="L92:O92" si="420">SUM(C92+G92)</f>
        <v>4076680</v>
      </c>
      <c r="M92" s="18">
        <f t="shared" si="420"/>
        <v>17906.4</v>
      </c>
      <c r="N92" s="19">
        <f t="shared" si="420"/>
        <v>182620</v>
      </c>
      <c r="O92" s="18">
        <f t="shared" si="420"/>
        <v>12205.3</v>
      </c>
      <c r="P92" s="20">
        <f t="shared" ref="P92:Q92" si="421">SUM(L92+N92)</f>
        <v>4259300</v>
      </c>
      <c r="Q92" s="52">
        <f t="shared" si="421"/>
        <v>30111.7</v>
      </c>
      <c r="R92" s="23">
        <v>3094428.0</v>
      </c>
      <c r="S92" s="23">
        <v>13226.1</v>
      </c>
      <c r="T92" s="24">
        <f t="shared" ref="T92:U92" si="422">R92-L92</f>
        <v>-982252</v>
      </c>
      <c r="U92" s="25">
        <f t="shared" si="422"/>
        <v>-4680.3</v>
      </c>
      <c r="V92" s="23">
        <v>80536.0</v>
      </c>
      <c r="W92" s="23">
        <v>5225.38</v>
      </c>
      <c r="X92" s="24">
        <f t="shared" ref="X92:Y92" si="423">V92-N92</f>
        <v>-102084</v>
      </c>
      <c r="Y92" s="25">
        <f t="shared" si="423"/>
        <v>-6979.92</v>
      </c>
      <c r="Z92" s="26">
        <f t="shared" ref="Z92:AA92" si="424">SUM(T92+X92)</f>
        <v>-1084336</v>
      </c>
      <c r="AA92" s="27">
        <f t="shared" si="424"/>
        <v>-11660.22</v>
      </c>
      <c r="AB92" s="54">
        <f>R92+V92</f>
        <v>3174964</v>
      </c>
      <c r="AC92" s="25"/>
      <c r="AD92" s="89" t="s">
        <v>193</v>
      </c>
      <c r="AE92" s="89" t="s">
        <v>0</v>
      </c>
      <c r="AF92" s="90">
        <v>4076634.0</v>
      </c>
      <c r="AG92" s="90">
        <v>17548.23</v>
      </c>
      <c r="AH92" s="91">
        <v>182605.0</v>
      </c>
      <c r="AI92" s="92">
        <v>12085.75</v>
      </c>
    </row>
    <row r="93" ht="20.25" customHeight="1">
      <c r="A93" s="41" t="s">
        <v>193</v>
      </c>
      <c r="B93" s="41" t="s">
        <v>51</v>
      </c>
      <c r="C93" s="28">
        <v>82388.0</v>
      </c>
      <c r="D93" s="52">
        <v>998.15</v>
      </c>
      <c r="E93" s="87">
        <v>9738.0</v>
      </c>
      <c r="F93" s="52">
        <v>1282.32</v>
      </c>
      <c r="G93" s="87">
        <v>82388.0</v>
      </c>
      <c r="H93" s="52">
        <v>998.15</v>
      </c>
      <c r="I93" s="87">
        <v>9738.0</v>
      </c>
      <c r="J93" s="52">
        <v>1282.32</v>
      </c>
      <c r="K93" s="41"/>
      <c r="L93" s="19">
        <f t="shared" ref="L93:O93" si="425">SUM(C93+G93)</f>
        <v>164776</v>
      </c>
      <c r="M93" s="18">
        <f t="shared" si="425"/>
        <v>1996.3</v>
      </c>
      <c r="N93" s="19">
        <f t="shared" si="425"/>
        <v>19476</v>
      </c>
      <c r="O93" s="18">
        <f t="shared" si="425"/>
        <v>2564.64</v>
      </c>
      <c r="P93" s="20">
        <f t="shared" ref="P93:P94" si="430">SUM(L93:N93)</f>
        <v>186248.3</v>
      </c>
      <c r="Q93" s="52">
        <f t="shared" ref="Q93:Q94" si="431">SUM(M93+O93)</f>
        <v>4560.94</v>
      </c>
      <c r="R93" s="23">
        <v>90660.0</v>
      </c>
      <c r="S93" s="23">
        <v>1107.35</v>
      </c>
      <c r="T93" s="24">
        <f t="shared" ref="T93:U93" si="426">R93-L93</f>
        <v>-74116</v>
      </c>
      <c r="U93" s="25">
        <f t="shared" si="426"/>
        <v>-888.95</v>
      </c>
      <c r="V93" s="23">
        <v>5042.0</v>
      </c>
      <c r="W93" s="23">
        <v>658.98</v>
      </c>
      <c r="X93" s="24">
        <f t="shared" ref="X93:Y93" si="427">V93-N93</f>
        <v>-14434</v>
      </c>
      <c r="Y93" s="25">
        <f t="shared" si="427"/>
        <v>-1905.66</v>
      </c>
      <c r="Z93" s="26">
        <f t="shared" ref="Z93:AA93" si="428">SUM(T93+X93)</f>
        <v>-88550</v>
      </c>
      <c r="AA93" s="27">
        <f t="shared" si="428"/>
        <v>-2794.61</v>
      </c>
      <c r="AB93" s="27"/>
      <c r="AC93" s="25"/>
      <c r="AD93" s="90" t="s">
        <v>193</v>
      </c>
      <c r="AE93" s="90" t="s">
        <v>51</v>
      </c>
      <c r="AF93" s="90">
        <v>164758.0</v>
      </c>
      <c r="AG93" s="90">
        <v>1956.72</v>
      </c>
      <c r="AH93" s="91">
        <v>19472.0</v>
      </c>
      <c r="AI93" s="92">
        <v>2514.32</v>
      </c>
    </row>
    <row r="94" ht="20.25" customHeight="1">
      <c r="A94" s="29" t="s">
        <v>193</v>
      </c>
      <c r="B94" s="29" t="s">
        <v>40</v>
      </c>
      <c r="C94" s="87">
        <v>1955952.0</v>
      </c>
      <c r="D94" s="88">
        <v>7212.81</v>
      </c>
      <c r="E94" s="87">
        <v>81572.0</v>
      </c>
      <c r="F94" s="88">
        <v>4088.91</v>
      </c>
      <c r="G94" s="87">
        <v>1955952.0</v>
      </c>
      <c r="H94" s="88">
        <v>7212.81</v>
      </c>
      <c r="I94" s="87">
        <v>81572.0</v>
      </c>
      <c r="J94" s="88">
        <v>4088.91</v>
      </c>
      <c r="K94" s="41"/>
      <c r="L94" s="19">
        <f t="shared" ref="L94:O94" si="429">SUM(C94+G94)</f>
        <v>3911904</v>
      </c>
      <c r="M94" s="18">
        <f t="shared" si="429"/>
        <v>14425.62</v>
      </c>
      <c r="N94" s="19">
        <f t="shared" si="429"/>
        <v>163144</v>
      </c>
      <c r="O94" s="18">
        <f t="shared" si="429"/>
        <v>8177.82</v>
      </c>
      <c r="P94" s="20">
        <f t="shared" si="430"/>
        <v>4089473.62</v>
      </c>
      <c r="Q94" s="52">
        <f t="shared" si="431"/>
        <v>22603.44</v>
      </c>
      <c r="R94" s="23">
        <v>3003768.0</v>
      </c>
      <c r="S94" s="23">
        <v>11020.53</v>
      </c>
      <c r="T94" s="24">
        <f t="shared" ref="T94:U94" si="432">R94-L94</f>
        <v>-908136</v>
      </c>
      <c r="U94" s="25">
        <f t="shared" si="432"/>
        <v>-3405.09</v>
      </c>
      <c r="V94" s="23">
        <v>75494.0</v>
      </c>
      <c r="W94" s="23">
        <v>3857.1</v>
      </c>
      <c r="X94" s="24">
        <f t="shared" ref="X94:Y94" si="433">V94-N94</f>
        <v>-87650</v>
      </c>
      <c r="Y94" s="25">
        <f t="shared" si="433"/>
        <v>-4320.72</v>
      </c>
      <c r="Z94" s="26">
        <f t="shared" ref="Z94:AA94" si="434">SUM(T94+X94)</f>
        <v>-995786</v>
      </c>
      <c r="AA94" s="27">
        <f t="shared" si="434"/>
        <v>-7725.81</v>
      </c>
      <c r="AB94" s="27"/>
      <c r="AC94" s="25"/>
      <c r="AD94" s="89" t="s">
        <v>193</v>
      </c>
      <c r="AE94" s="89" t="s">
        <v>40</v>
      </c>
      <c r="AF94" s="90">
        <v>3911876.0</v>
      </c>
      <c r="AG94" s="90">
        <v>14135.19</v>
      </c>
      <c r="AH94" s="91">
        <v>163133.0</v>
      </c>
      <c r="AI94" s="92">
        <v>8016.47</v>
      </c>
    </row>
    <row r="95" ht="20.25" customHeight="1">
      <c r="A95" s="29" t="s">
        <v>84</v>
      </c>
      <c r="B95" s="29" t="s">
        <v>0</v>
      </c>
      <c r="C95" s="87">
        <v>315972.0</v>
      </c>
      <c r="D95" s="88">
        <v>1142.95</v>
      </c>
      <c r="E95" s="87">
        <v>91752.0</v>
      </c>
      <c r="F95" s="88">
        <v>5001.55</v>
      </c>
      <c r="G95" s="87">
        <v>315972.0</v>
      </c>
      <c r="H95" s="88">
        <v>1142.95</v>
      </c>
      <c r="I95" s="87">
        <v>91752.0</v>
      </c>
      <c r="J95" s="88">
        <v>5001.55</v>
      </c>
      <c r="K95" s="41"/>
      <c r="L95" s="19">
        <f t="shared" ref="L95:O95" si="435">SUM(C95+G95)</f>
        <v>631944</v>
      </c>
      <c r="M95" s="18">
        <f t="shared" si="435"/>
        <v>2285.9</v>
      </c>
      <c r="N95" s="19">
        <f t="shared" si="435"/>
        <v>183504</v>
      </c>
      <c r="O95" s="18">
        <f t="shared" si="435"/>
        <v>10003.1</v>
      </c>
      <c r="P95" s="20">
        <f t="shared" ref="P95:Q95" si="436">SUM(L95+N95)</f>
        <v>815448</v>
      </c>
      <c r="Q95" s="52">
        <f t="shared" si="436"/>
        <v>12289</v>
      </c>
      <c r="R95" s="23">
        <v>477170.0</v>
      </c>
      <c r="S95" s="23">
        <v>1718.4</v>
      </c>
      <c r="T95" s="24">
        <f t="shared" ref="T95:U95" si="437">R95-L95</f>
        <v>-154774</v>
      </c>
      <c r="U95" s="25">
        <f t="shared" si="437"/>
        <v>-567.5</v>
      </c>
      <c r="V95" s="23">
        <v>136282.0</v>
      </c>
      <c r="W95" s="23">
        <v>7401.97</v>
      </c>
      <c r="X95" s="24">
        <f t="shared" ref="X95:Y95" si="438">V95-N95</f>
        <v>-47222</v>
      </c>
      <c r="Y95" s="25">
        <f t="shared" si="438"/>
        <v>-2601.13</v>
      </c>
      <c r="Z95" s="26">
        <f t="shared" ref="Z95:AA95" si="439">SUM(T95+X95)</f>
        <v>-201996</v>
      </c>
      <c r="AA95" s="27">
        <f t="shared" si="439"/>
        <v>-3168.63</v>
      </c>
      <c r="AB95" s="54">
        <f>R95+V95</f>
        <v>613452</v>
      </c>
      <c r="AC95" s="25"/>
      <c r="AD95" s="89" t="s">
        <v>84</v>
      </c>
      <c r="AE95" s="89" t="s">
        <v>0</v>
      </c>
      <c r="AF95" s="90">
        <v>631938.0</v>
      </c>
      <c r="AG95" s="90">
        <v>2238.44</v>
      </c>
      <c r="AH95" s="91">
        <v>183499.0</v>
      </c>
      <c r="AI95" s="92">
        <v>9806.12</v>
      </c>
    </row>
    <row r="96" ht="20.25" customHeight="1">
      <c r="A96" s="29" t="s">
        <v>84</v>
      </c>
      <c r="B96" s="29" t="s">
        <v>40</v>
      </c>
      <c r="C96" s="87">
        <v>315972.0</v>
      </c>
      <c r="D96" s="88">
        <v>1109.1</v>
      </c>
      <c r="E96" s="87">
        <v>91752.0</v>
      </c>
      <c r="F96" s="88">
        <v>4329.78</v>
      </c>
      <c r="G96" s="87">
        <v>315972.0</v>
      </c>
      <c r="H96" s="88">
        <v>1109.1</v>
      </c>
      <c r="I96" s="87">
        <v>91752.0</v>
      </c>
      <c r="J96" s="88">
        <v>4329.78</v>
      </c>
      <c r="K96" s="41"/>
      <c r="L96" s="19">
        <f t="shared" ref="L96:O96" si="440">SUM(C96+G96)</f>
        <v>631944</v>
      </c>
      <c r="M96" s="18">
        <f t="shared" si="440"/>
        <v>2218.2</v>
      </c>
      <c r="N96" s="19">
        <f t="shared" si="440"/>
        <v>183504</v>
      </c>
      <c r="O96" s="18">
        <f t="shared" si="440"/>
        <v>8659.56</v>
      </c>
      <c r="P96" s="20">
        <f>SUM(L96:N96)</f>
        <v>817666.2</v>
      </c>
      <c r="Q96" s="52">
        <f>SUM(M96+O96)</f>
        <v>10877.76</v>
      </c>
      <c r="R96" s="23">
        <v>477170.0</v>
      </c>
      <c r="S96" s="23">
        <v>1670.47</v>
      </c>
      <c r="T96" s="24">
        <f t="shared" ref="T96:U96" si="441">R96-L96</f>
        <v>-154774</v>
      </c>
      <c r="U96" s="25">
        <f t="shared" si="441"/>
        <v>-547.73</v>
      </c>
      <c r="V96" s="23">
        <v>136282.0</v>
      </c>
      <c r="W96" s="23">
        <v>6431.15</v>
      </c>
      <c r="X96" s="24">
        <f t="shared" ref="X96:Y96" si="442">V96-N96</f>
        <v>-47222</v>
      </c>
      <c r="Y96" s="25">
        <f t="shared" si="442"/>
        <v>-2228.41</v>
      </c>
      <c r="Z96" s="26">
        <f t="shared" ref="Z96:AA96" si="443">SUM(T96+X96)</f>
        <v>-201996</v>
      </c>
      <c r="AA96" s="27">
        <f t="shared" si="443"/>
        <v>-2776.14</v>
      </c>
      <c r="AB96" s="27"/>
      <c r="AC96" s="25"/>
      <c r="AD96" s="89" t="s">
        <v>84</v>
      </c>
      <c r="AE96" s="89" t="s">
        <v>40</v>
      </c>
      <c r="AF96" s="90">
        <v>631938.0</v>
      </c>
      <c r="AG96" s="90">
        <v>2172.35</v>
      </c>
      <c r="AH96" s="91">
        <v>183499.0</v>
      </c>
      <c r="AI96" s="92">
        <v>8488.66</v>
      </c>
    </row>
    <row r="97" ht="20.25" customHeight="1">
      <c r="A97" s="29" t="s">
        <v>85</v>
      </c>
      <c r="B97" s="29" t="s">
        <v>0</v>
      </c>
      <c r="C97" s="87">
        <v>1367493.0</v>
      </c>
      <c r="D97" s="88">
        <v>5999.3</v>
      </c>
      <c r="E97" s="87">
        <v>81059.0</v>
      </c>
      <c r="F97" s="88">
        <v>3396.37</v>
      </c>
      <c r="G97" s="87">
        <v>1367493.0</v>
      </c>
      <c r="H97" s="88">
        <v>5999.3</v>
      </c>
      <c r="I97" s="87">
        <v>81059.0</v>
      </c>
      <c r="J97" s="88">
        <v>3396.37</v>
      </c>
      <c r="K97" s="41"/>
      <c r="L97" s="19">
        <f t="shared" ref="L97:O97" si="444">SUM(C97+G97)</f>
        <v>2734986</v>
      </c>
      <c r="M97" s="18">
        <f t="shared" si="444"/>
        <v>11998.6</v>
      </c>
      <c r="N97" s="19">
        <f t="shared" si="444"/>
        <v>162118</v>
      </c>
      <c r="O97" s="18">
        <f t="shared" si="444"/>
        <v>6792.74</v>
      </c>
      <c r="P97" s="20">
        <f t="shared" ref="P97:Q97" si="445">SUM(L97+N97)</f>
        <v>2897104</v>
      </c>
      <c r="Q97" s="52">
        <f t="shared" si="445"/>
        <v>18791.34</v>
      </c>
      <c r="R97" s="23">
        <v>2078991.0</v>
      </c>
      <c r="S97" s="23">
        <v>9149.41</v>
      </c>
      <c r="T97" s="24">
        <f t="shared" ref="T97:U97" si="446">R97-L97</f>
        <v>-655995</v>
      </c>
      <c r="U97" s="25">
        <f t="shared" si="446"/>
        <v>-2849.19</v>
      </c>
      <c r="V97" s="23">
        <v>186567.0</v>
      </c>
      <c r="W97" s="23">
        <v>7817.16</v>
      </c>
      <c r="X97" s="24">
        <f t="shared" ref="X97:Y97" si="447">V97-N97</f>
        <v>24449</v>
      </c>
      <c r="Y97" s="25">
        <f t="shared" si="447"/>
        <v>1024.42</v>
      </c>
      <c r="Z97" s="26">
        <f t="shared" ref="Z97:AA97" si="448">SUM(T97+X97)</f>
        <v>-631546</v>
      </c>
      <c r="AA97" s="27">
        <f t="shared" si="448"/>
        <v>-1824.77</v>
      </c>
      <c r="AB97" s="54">
        <f>R97+V97</f>
        <v>2265558</v>
      </c>
      <c r="AC97" s="25"/>
      <c r="AD97" s="89" t="s">
        <v>85</v>
      </c>
      <c r="AE97" s="89" t="s">
        <v>0</v>
      </c>
      <c r="AF97" s="90">
        <v>2734484.0</v>
      </c>
      <c r="AG97" s="90">
        <v>11753.13</v>
      </c>
      <c r="AH97" s="91">
        <v>161558.0</v>
      </c>
      <c r="AI97" s="92">
        <v>6636.8</v>
      </c>
    </row>
    <row r="98" ht="20.25" customHeight="1">
      <c r="A98" s="29" t="s">
        <v>85</v>
      </c>
      <c r="B98" s="29" t="s">
        <v>34</v>
      </c>
      <c r="C98" s="87">
        <v>1367493.0</v>
      </c>
      <c r="D98" s="88">
        <v>5999.3</v>
      </c>
      <c r="E98" s="87">
        <v>81059.0</v>
      </c>
      <c r="F98" s="88">
        <v>3059.98</v>
      </c>
      <c r="G98" s="87">
        <v>1367493.0</v>
      </c>
      <c r="H98" s="88">
        <v>5999.3</v>
      </c>
      <c r="I98" s="87">
        <v>81059.0</v>
      </c>
      <c r="J98" s="88">
        <v>3059.98</v>
      </c>
      <c r="K98" s="41"/>
      <c r="L98" s="19">
        <f t="shared" ref="L98:O98" si="449">SUM(C98+G98)</f>
        <v>2734986</v>
      </c>
      <c r="M98" s="18">
        <f t="shared" si="449"/>
        <v>11998.6</v>
      </c>
      <c r="N98" s="19">
        <f t="shared" si="449"/>
        <v>162118</v>
      </c>
      <c r="O98" s="18">
        <f t="shared" si="449"/>
        <v>6119.96</v>
      </c>
      <c r="P98" s="20">
        <f>SUM(L98:N98)</f>
        <v>2909102.6</v>
      </c>
      <c r="Q98" s="52">
        <f>SUM(M98+O98)</f>
        <v>18118.56</v>
      </c>
      <c r="R98" s="23">
        <v>2078991.0</v>
      </c>
      <c r="S98" s="23">
        <v>9149.41</v>
      </c>
      <c r="T98" s="24">
        <f t="shared" ref="T98:U98" si="450">R98-L98</f>
        <v>-655995</v>
      </c>
      <c r="U98" s="25">
        <f t="shared" si="450"/>
        <v>-2849.19</v>
      </c>
      <c r="V98" s="23">
        <v>186567.0</v>
      </c>
      <c r="W98" s="23">
        <v>7042.9</v>
      </c>
      <c r="X98" s="24">
        <f t="shared" ref="X98:Y98" si="451">V98-N98</f>
        <v>24449</v>
      </c>
      <c r="Y98" s="25">
        <f t="shared" si="451"/>
        <v>922.94</v>
      </c>
      <c r="Z98" s="26">
        <f t="shared" ref="Z98:AA98" si="452">SUM(T98+X98)</f>
        <v>-631546</v>
      </c>
      <c r="AA98" s="27">
        <f t="shared" si="452"/>
        <v>-1926.25</v>
      </c>
      <c r="AB98" s="27"/>
      <c r="AC98" s="25"/>
      <c r="AD98" s="89" t="s">
        <v>85</v>
      </c>
      <c r="AE98" s="89" t="s">
        <v>34</v>
      </c>
      <c r="AF98" s="90">
        <v>2734484.0</v>
      </c>
      <c r="AG98" s="90">
        <v>11753.13</v>
      </c>
      <c r="AH98" s="91">
        <v>161558.0</v>
      </c>
      <c r="AI98" s="92">
        <v>5979.26</v>
      </c>
    </row>
    <row r="99" ht="20.25" customHeight="1">
      <c r="A99" s="29" t="s">
        <v>88</v>
      </c>
      <c r="B99" s="29" t="s">
        <v>0</v>
      </c>
      <c r="C99" s="87">
        <v>503236.0</v>
      </c>
      <c r="D99" s="88">
        <v>1847.26</v>
      </c>
      <c r="E99" s="87">
        <v>55930.0</v>
      </c>
      <c r="F99" s="88">
        <v>2929.61</v>
      </c>
      <c r="G99" s="87">
        <v>503236.0</v>
      </c>
      <c r="H99" s="88">
        <v>1847.26</v>
      </c>
      <c r="I99" s="87">
        <v>55930.0</v>
      </c>
      <c r="J99" s="88">
        <v>2929.61</v>
      </c>
      <c r="K99" s="41"/>
      <c r="L99" s="19">
        <f t="shared" ref="L99:O99" si="453">SUM(C99+G99)</f>
        <v>1006472</v>
      </c>
      <c r="M99" s="18">
        <f t="shared" si="453"/>
        <v>3694.52</v>
      </c>
      <c r="N99" s="19">
        <f t="shared" si="453"/>
        <v>111860</v>
      </c>
      <c r="O99" s="18">
        <f t="shared" si="453"/>
        <v>5859.22</v>
      </c>
      <c r="P99" s="20">
        <f t="shared" ref="P99:Q99" si="454">SUM(L99+N99)</f>
        <v>1118332</v>
      </c>
      <c r="Q99" s="52">
        <f t="shared" si="454"/>
        <v>9553.74</v>
      </c>
      <c r="R99" s="23">
        <v>788916.0</v>
      </c>
      <c r="S99" s="23">
        <v>2880.44</v>
      </c>
      <c r="T99" s="24">
        <f t="shared" ref="T99:U99" si="455">R99-L99</f>
        <v>-217556</v>
      </c>
      <c r="U99" s="25">
        <f t="shared" si="455"/>
        <v>-814.08</v>
      </c>
      <c r="V99" s="23">
        <v>58996.0</v>
      </c>
      <c r="W99" s="23">
        <v>3090.21</v>
      </c>
      <c r="X99" s="24">
        <f t="shared" ref="X99:Y99" si="456">V99-N99</f>
        <v>-52864</v>
      </c>
      <c r="Y99" s="25">
        <f t="shared" si="456"/>
        <v>-2769.01</v>
      </c>
      <c r="Z99" s="26">
        <f t="shared" ref="Z99:AA99" si="457">SUM(T99+X99)</f>
        <v>-270420</v>
      </c>
      <c r="AA99" s="27">
        <f t="shared" si="457"/>
        <v>-3583.09</v>
      </c>
      <c r="AB99" s="54">
        <f>R99+V99</f>
        <v>847912</v>
      </c>
      <c r="AC99" s="25"/>
      <c r="AD99" s="89" t="s">
        <v>88</v>
      </c>
      <c r="AE99" s="89" t="s">
        <v>0</v>
      </c>
      <c r="AF99" s="90">
        <v>1006465.0</v>
      </c>
      <c r="AG99" s="90">
        <v>3617.92</v>
      </c>
      <c r="AH99" s="91">
        <v>111857.0</v>
      </c>
      <c r="AI99" s="92">
        <v>5743.86</v>
      </c>
    </row>
    <row r="100" ht="20.25" customHeight="1">
      <c r="A100" s="29" t="s">
        <v>88</v>
      </c>
      <c r="B100" s="29" t="s">
        <v>40</v>
      </c>
      <c r="C100" s="87">
        <v>503236.0</v>
      </c>
      <c r="D100" s="88">
        <v>1781.55</v>
      </c>
      <c r="E100" s="87">
        <v>55930.0</v>
      </c>
      <c r="F100" s="88">
        <v>2639.34</v>
      </c>
      <c r="G100" s="87">
        <v>503236.0</v>
      </c>
      <c r="H100" s="88">
        <v>1781.55</v>
      </c>
      <c r="I100" s="87">
        <v>55930.0</v>
      </c>
      <c r="J100" s="88">
        <v>2639.34</v>
      </c>
      <c r="K100" s="41"/>
      <c r="L100" s="19">
        <f>SUM(C99+G99)</f>
        <v>1006472</v>
      </c>
      <c r="M100" s="18">
        <f t="shared" ref="M100:O100" si="458">SUM(D100+H100)</f>
        <v>3563.1</v>
      </c>
      <c r="N100" s="19">
        <f t="shared" si="458"/>
        <v>111860</v>
      </c>
      <c r="O100" s="18">
        <f t="shared" si="458"/>
        <v>5278.68</v>
      </c>
      <c r="P100" s="20">
        <f>SUM(L100:N100)</f>
        <v>1121895.1</v>
      </c>
      <c r="Q100" s="52">
        <f>SUM(M100+O100)</f>
        <v>8841.78</v>
      </c>
      <c r="R100" s="23">
        <v>788916.0</v>
      </c>
      <c r="S100" s="23">
        <v>2783.93</v>
      </c>
      <c r="T100" s="24">
        <f t="shared" ref="T100:U100" si="459">R100-L100</f>
        <v>-217556</v>
      </c>
      <c r="U100" s="25">
        <f t="shared" si="459"/>
        <v>-779.17</v>
      </c>
      <c r="V100" s="23">
        <v>58996.0</v>
      </c>
      <c r="W100" s="23">
        <v>2784.02</v>
      </c>
      <c r="X100" s="24">
        <f t="shared" ref="X100:Y100" si="460">V100-N100</f>
        <v>-52864</v>
      </c>
      <c r="Y100" s="25">
        <f t="shared" si="460"/>
        <v>-2494.66</v>
      </c>
      <c r="Z100" s="26">
        <f t="shared" ref="Z100:AA100" si="461">SUM(T100+X100)</f>
        <v>-270420</v>
      </c>
      <c r="AA100" s="27">
        <f t="shared" si="461"/>
        <v>-3273.83</v>
      </c>
      <c r="AB100" s="27"/>
      <c r="AC100" s="25"/>
      <c r="AD100" s="89" t="s">
        <v>88</v>
      </c>
      <c r="AE100" s="89" t="s">
        <v>40</v>
      </c>
      <c r="AF100" s="90">
        <v>1006465.0</v>
      </c>
      <c r="AG100" s="90">
        <v>3489.55</v>
      </c>
      <c r="AH100" s="91">
        <v>111857.0</v>
      </c>
      <c r="AI100" s="92">
        <v>5174.5</v>
      </c>
    </row>
    <row r="101" ht="20.25" customHeight="1">
      <c r="A101" s="29" t="s">
        <v>89</v>
      </c>
      <c r="B101" s="29" t="s">
        <v>0</v>
      </c>
      <c r="C101" s="87">
        <v>615321.0</v>
      </c>
      <c r="D101" s="88">
        <v>3503.72</v>
      </c>
      <c r="E101" s="87">
        <v>71037.0</v>
      </c>
      <c r="F101" s="88">
        <v>2563.97</v>
      </c>
      <c r="G101" s="87">
        <v>615321.0</v>
      </c>
      <c r="H101" s="88">
        <v>3503.72</v>
      </c>
      <c r="I101" s="87">
        <v>71037.0</v>
      </c>
      <c r="J101" s="88">
        <v>2563.97</v>
      </c>
      <c r="K101" s="41"/>
      <c r="L101" s="19">
        <f t="shared" ref="L101:O101" si="462">SUM(C101+G101)</f>
        <v>1230642</v>
      </c>
      <c r="M101" s="18">
        <f t="shared" si="462"/>
        <v>7007.44</v>
      </c>
      <c r="N101" s="19">
        <f t="shared" si="462"/>
        <v>142074</v>
      </c>
      <c r="O101" s="18">
        <f t="shared" si="462"/>
        <v>5127.94</v>
      </c>
      <c r="P101" s="20">
        <f t="shared" ref="P101:Q101" si="463">SUM(L101+N101)</f>
        <v>1372716</v>
      </c>
      <c r="Q101" s="52">
        <f t="shared" si="463"/>
        <v>12135.38</v>
      </c>
      <c r="R101" s="23">
        <v>957952.0</v>
      </c>
      <c r="S101" s="23">
        <v>5299.47</v>
      </c>
      <c r="T101" s="24">
        <f t="shared" ref="T101:U101" si="464">R101-L101</f>
        <v>-272690</v>
      </c>
      <c r="U101" s="25">
        <f t="shared" si="464"/>
        <v>-1707.97</v>
      </c>
      <c r="V101" s="23">
        <v>134799.0</v>
      </c>
      <c r="W101" s="23">
        <v>4849.13</v>
      </c>
      <c r="X101" s="24">
        <f t="shared" ref="X101:Y101" si="465">V101-N101</f>
        <v>-7275</v>
      </c>
      <c r="Y101" s="25">
        <f t="shared" si="465"/>
        <v>-278.81</v>
      </c>
      <c r="Z101" s="26">
        <f t="shared" ref="Z101:AA101" si="466">SUM(T101+X101)</f>
        <v>-279965</v>
      </c>
      <c r="AA101" s="27">
        <f t="shared" si="466"/>
        <v>-1986.78</v>
      </c>
      <c r="AB101" s="54">
        <f>R101+V101</f>
        <v>1092751</v>
      </c>
      <c r="AC101" s="25"/>
      <c r="AD101" s="89" t="s">
        <v>89</v>
      </c>
      <c r="AE101" s="89" t="s">
        <v>0</v>
      </c>
      <c r="AF101" s="90">
        <v>1230626.0</v>
      </c>
      <c r="AG101" s="90">
        <v>6873.89</v>
      </c>
      <c r="AH101" s="91">
        <v>142071.0</v>
      </c>
      <c r="AI101" s="92">
        <v>5027.26</v>
      </c>
    </row>
    <row r="102" ht="20.25" customHeight="1">
      <c r="A102" s="29" t="s">
        <v>89</v>
      </c>
      <c r="B102" s="29" t="s">
        <v>40</v>
      </c>
      <c r="C102" s="87">
        <v>615321.0</v>
      </c>
      <c r="D102" s="88">
        <v>3017.35</v>
      </c>
      <c r="E102" s="87">
        <v>71037.0</v>
      </c>
      <c r="F102" s="88">
        <v>2551.99</v>
      </c>
      <c r="G102" s="87">
        <v>615321.0</v>
      </c>
      <c r="H102" s="88">
        <v>3017.35</v>
      </c>
      <c r="I102" s="87">
        <v>71037.0</v>
      </c>
      <c r="J102" s="88">
        <v>2551.99</v>
      </c>
      <c r="K102" s="41"/>
      <c r="L102" s="19">
        <f>SUM(C101+G101)</f>
        <v>1230642</v>
      </c>
      <c r="M102" s="18">
        <f t="shared" ref="M102:O102" si="467">SUM(D102+H102)</f>
        <v>6034.7</v>
      </c>
      <c r="N102" s="19">
        <f t="shared" si="467"/>
        <v>142074</v>
      </c>
      <c r="O102" s="18">
        <f t="shared" si="467"/>
        <v>5103.98</v>
      </c>
      <c r="P102" s="20">
        <f>SUM(L102:N102)</f>
        <v>1378750.7</v>
      </c>
      <c r="Q102" s="52">
        <f>SUM(M102+O102)</f>
        <v>11138.68</v>
      </c>
      <c r="R102" s="23">
        <v>957952.0</v>
      </c>
      <c r="S102" s="23">
        <v>4587.76</v>
      </c>
      <c r="T102" s="24">
        <f t="shared" ref="T102:U102" si="468">R102-L102</f>
        <v>-272690</v>
      </c>
      <c r="U102" s="25">
        <f t="shared" si="468"/>
        <v>-1446.94</v>
      </c>
      <c r="V102" s="23">
        <v>134799.0</v>
      </c>
      <c r="W102" s="23">
        <v>4833.36</v>
      </c>
      <c r="X102" s="24">
        <f t="shared" ref="X102:Y102" si="469">V102-N102</f>
        <v>-7275</v>
      </c>
      <c r="Y102" s="25">
        <f t="shared" si="469"/>
        <v>-270.62</v>
      </c>
      <c r="Z102" s="26">
        <f t="shared" ref="Z102:AA102" si="470">SUM(T102+X102)</f>
        <v>-279965</v>
      </c>
      <c r="AA102" s="27">
        <f t="shared" si="470"/>
        <v>-1717.56</v>
      </c>
      <c r="AB102" s="27"/>
      <c r="AC102" s="25"/>
      <c r="AD102" s="89" t="s">
        <v>89</v>
      </c>
      <c r="AE102" s="89" t="s">
        <v>40</v>
      </c>
      <c r="AF102" s="90">
        <v>1230626.0</v>
      </c>
      <c r="AG102" s="90">
        <v>5920.04</v>
      </c>
      <c r="AH102" s="91">
        <v>142071.0</v>
      </c>
      <c r="AI102" s="92">
        <v>5003.79</v>
      </c>
    </row>
    <row r="103" ht="20.25" customHeight="1">
      <c r="A103" s="29" t="s">
        <v>90</v>
      </c>
      <c r="B103" s="29" t="s">
        <v>0</v>
      </c>
      <c r="C103" s="87">
        <v>1321231.0</v>
      </c>
      <c r="D103" s="88">
        <v>5754.98</v>
      </c>
      <c r="E103" s="87">
        <v>95862.0</v>
      </c>
      <c r="F103" s="88">
        <v>5192.23</v>
      </c>
      <c r="G103" s="87">
        <v>1321231.0</v>
      </c>
      <c r="H103" s="88">
        <v>5754.98</v>
      </c>
      <c r="I103" s="87">
        <v>95862.0</v>
      </c>
      <c r="J103" s="88">
        <v>5192.23</v>
      </c>
      <c r="K103" s="41"/>
      <c r="L103" s="19">
        <f t="shared" ref="L103:O103" si="471">SUM(C103+G103)</f>
        <v>2642462</v>
      </c>
      <c r="M103" s="18">
        <f t="shared" si="471"/>
        <v>11509.96</v>
      </c>
      <c r="N103" s="19">
        <f t="shared" si="471"/>
        <v>191724</v>
      </c>
      <c r="O103" s="18">
        <f t="shared" si="471"/>
        <v>10384.46</v>
      </c>
      <c r="P103" s="20">
        <f t="shared" ref="P103:Q103" si="472">SUM(L103+N103)</f>
        <v>2834186</v>
      </c>
      <c r="Q103" s="52">
        <f t="shared" si="472"/>
        <v>21894.42</v>
      </c>
      <c r="R103" s="23">
        <v>1849917.0</v>
      </c>
      <c r="S103" s="23">
        <v>7684.5</v>
      </c>
      <c r="T103" s="24">
        <f t="shared" ref="T103:U103" si="473">R103-L103</f>
        <v>-792545</v>
      </c>
      <c r="U103" s="25">
        <f t="shared" si="473"/>
        <v>-3825.46</v>
      </c>
      <c r="V103" s="23">
        <v>146112.0</v>
      </c>
      <c r="W103" s="23">
        <v>7835.99</v>
      </c>
      <c r="X103" s="24">
        <f t="shared" ref="X103:Y103" si="474">V103-N103</f>
        <v>-45612</v>
      </c>
      <c r="Y103" s="25">
        <f t="shared" si="474"/>
        <v>-2548.47</v>
      </c>
      <c r="Z103" s="26">
        <f t="shared" ref="Z103:AA103" si="475">SUM(T103+X103)</f>
        <v>-838157</v>
      </c>
      <c r="AA103" s="27">
        <f t="shared" si="475"/>
        <v>-6373.93</v>
      </c>
      <c r="AB103" s="54">
        <f>R103+V103</f>
        <v>1996029</v>
      </c>
      <c r="AC103" s="25"/>
      <c r="AD103" s="89" t="s">
        <v>90</v>
      </c>
      <c r="AE103" s="89" t="s">
        <v>0</v>
      </c>
      <c r="AF103" s="90">
        <v>2642429.0</v>
      </c>
      <c r="AG103" s="90">
        <v>11278.15</v>
      </c>
      <c r="AH103" s="91">
        <v>191720.0</v>
      </c>
      <c r="AI103" s="92">
        <v>10180.94</v>
      </c>
    </row>
    <row r="104" ht="20.25" customHeight="1">
      <c r="A104" s="29" t="s">
        <v>90</v>
      </c>
      <c r="B104" s="29" t="s">
        <v>51</v>
      </c>
      <c r="C104" s="87">
        <v>121946.0</v>
      </c>
      <c r="D104" s="88">
        <v>1452.38</v>
      </c>
      <c r="E104" s="87">
        <v>552.0</v>
      </c>
      <c r="F104" s="88">
        <v>72.36</v>
      </c>
      <c r="G104" s="87">
        <v>121946.0</v>
      </c>
      <c r="H104" s="88">
        <v>1452.38</v>
      </c>
      <c r="I104" s="87">
        <v>552.0</v>
      </c>
      <c r="J104" s="88">
        <v>72.36</v>
      </c>
      <c r="K104" s="41"/>
      <c r="L104" s="19">
        <f t="shared" ref="L104:O104" si="476">SUM(C104+G104)</f>
        <v>243892</v>
      </c>
      <c r="M104" s="18">
        <f t="shared" si="476"/>
        <v>2904.76</v>
      </c>
      <c r="N104" s="19">
        <f t="shared" si="476"/>
        <v>1104</v>
      </c>
      <c r="O104" s="18">
        <f t="shared" si="476"/>
        <v>144.72</v>
      </c>
      <c r="P104" s="20">
        <f t="shared" ref="P104:P105" si="481">SUM(L104:N104)</f>
        <v>247900.76</v>
      </c>
      <c r="Q104" s="52">
        <f t="shared" ref="Q104:Q105" si="482">SUM(M104+O104)</f>
        <v>3049.48</v>
      </c>
      <c r="R104" s="23">
        <v>133263.0</v>
      </c>
      <c r="S104" s="23">
        <v>1587.16</v>
      </c>
      <c r="T104" s="24">
        <f t="shared" ref="T104:U104" si="477">R104-L104</f>
        <v>-110629</v>
      </c>
      <c r="U104" s="25">
        <f t="shared" si="477"/>
        <v>-1317.6</v>
      </c>
      <c r="V104" s="23">
        <v>0.0</v>
      </c>
      <c r="W104" s="23">
        <v>0.0</v>
      </c>
      <c r="X104" s="24">
        <f t="shared" ref="X104:Y104" si="478">V104-N104</f>
        <v>-1104</v>
      </c>
      <c r="Y104" s="25">
        <f t="shared" si="478"/>
        <v>-144.72</v>
      </c>
      <c r="Z104" s="26">
        <f t="shared" ref="Z104:AA104" si="479">SUM(T104+X104)</f>
        <v>-111733</v>
      </c>
      <c r="AA104" s="27">
        <f t="shared" si="479"/>
        <v>-1462.32</v>
      </c>
      <c r="AB104" s="27"/>
      <c r="AC104" s="25"/>
      <c r="AD104" s="89" t="s">
        <v>90</v>
      </c>
      <c r="AE104" s="89" t="s">
        <v>51</v>
      </c>
      <c r="AF104" s="90">
        <v>243871.0</v>
      </c>
      <c r="AG104" s="90">
        <v>2848.41</v>
      </c>
      <c r="AH104" s="91">
        <v>1104.0</v>
      </c>
      <c r="AI104" s="92">
        <v>141.88</v>
      </c>
    </row>
    <row r="105" ht="20.25" customHeight="1">
      <c r="A105" s="29" t="s">
        <v>90</v>
      </c>
      <c r="B105" s="29" t="s">
        <v>40</v>
      </c>
      <c r="C105" s="87">
        <v>1199285.0</v>
      </c>
      <c r="D105" s="88">
        <v>4125.54</v>
      </c>
      <c r="E105" s="87">
        <v>95310.0</v>
      </c>
      <c r="F105" s="88">
        <v>4605.38</v>
      </c>
      <c r="G105" s="87">
        <v>1199285.0</v>
      </c>
      <c r="H105" s="88">
        <v>4125.54</v>
      </c>
      <c r="I105" s="87">
        <v>95310.0</v>
      </c>
      <c r="J105" s="88">
        <v>4605.38</v>
      </c>
      <c r="K105" s="41"/>
      <c r="L105" s="19">
        <f t="shared" ref="L105:O105" si="480">SUM(C105+G105)</f>
        <v>2398570</v>
      </c>
      <c r="M105" s="18">
        <f t="shared" si="480"/>
        <v>8251.08</v>
      </c>
      <c r="N105" s="19">
        <f t="shared" si="480"/>
        <v>190620</v>
      </c>
      <c r="O105" s="18">
        <f t="shared" si="480"/>
        <v>9210.76</v>
      </c>
      <c r="P105" s="20">
        <f t="shared" si="481"/>
        <v>2597441.08</v>
      </c>
      <c r="Q105" s="52">
        <f t="shared" si="482"/>
        <v>17461.84</v>
      </c>
      <c r="R105" s="23">
        <v>1716654.0</v>
      </c>
      <c r="S105" s="23">
        <v>5905.29</v>
      </c>
      <c r="T105" s="24">
        <f t="shared" ref="T105:U105" si="483">R105-L105</f>
        <v>-681916</v>
      </c>
      <c r="U105" s="25">
        <f t="shared" si="483"/>
        <v>-2345.79</v>
      </c>
      <c r="V105" s="23">
        <v>146112.0</v>
      </c>
      <c r="W105" s="23">
        <v>7060.13</v>
      </c>
      <c r="X105" s="24">
        <f t="shared" ref="X105:Y105" si="484">V105-N105</f>
        <v>-44508</v>
      </c>
      <c r="Y105" s="25">
        <f t="shared" si="484"/>
        <v>-2150.63</v>
      </c>
      <c r="Z105" s="26">
        <f t="shared" ref="Z105:AA105" si="485">SUM(T105+X105)</f>
        <v>-726424</v>
      </c>
      <c r="AA105" s="27">
        <f t="shared" si="485"/>
        <v>-4496.42</v>
      </c>
      <c r="AB105" s="27"/>
      <c r="AC105" s="25"/>
      <c r="AD105" s="89" t="s">
        <v>90</v>
      </c>
      <c r="AE105" s="89" t="s">
        <v>40</v>
      </c>
      <c r="AF105" s="90">
        <v>2398558.0</v>
      </c>
      <c r="AG105" s="90">
        <v>8083.14</v>
      </c>
      <c r="AH105" s="91">
        <v>190616.0</v>
      </c>
      <c r="AI105" s="92">
        <v>9029.48</v>
      </c>
    </row>
    <row r="106" ht="20.25" customHeight="1">
      <c r="A106" s="29" t="s">
        <v>91</v>
      </c>
      <c r="B106" s="29" t="s">
        <v>0</v>
      </c>
      <c r="C106" s="87">
        <v>65136.0</v>
      </c>
      <c r="D106" s="88">
        <v>208.44</v>
      </c>
      <c r="E106" s="87">
        <v>8910.0</v>
      </c>
      <c r="F106" s="88">
        <v>346.15</v>
      </c>
      <c r="G106" s="87">
        <v>65136.0</v>
      </c>
      <c r="H106" s="88">
        <v>208.44</v>
      </c>
      <c r="I106" s="87">
        <v>8910.0</v>
      </c>
      <c r="J106" s="88">
        <v>346.15</v>
      </c>
      <c r="K106" s="41"/>
      <c r="L106" s="19">
        <f t="shared" ref="L106:O106" si="486">SUM(C106+G106)</f>
        <v>130272</v>
      </c>
      <c r="M106" s="18">
        <f t="shared" si="486"/>
        <v>416.88</v>
      </c>
      <c r="N106" s="19">
        <f t="shared" si="486"/>
        <v>17820</v>
      </c>
      <c r="O106" s="18">
        <f t="shared" si="486"/>
        <v>692.3</v>
      </c>
      <c r="P106" s="20">
        <f t="shared" ref="P106:Q106" si="487">SUM(L106+N106)</f>
        <v>148092</v>
      </c>
      <c r="Q106" s="52">
        <f t="shared" si="487"/>
        <v>1109.18</v>
      </c>
      <c r="R106" s="23">
        <v>158936.0</v>
      </c>
      <c r="S106" s="23">
        <v>508.6</v>
      </c>
      <c r="T106" s="24">
        <f t="shared" ref="T106:U106" si="488">R106-L106</f>
        <v>28664</v>
      </c>
      <c r="U106" s="25">
        <f t="shared" si="488"/>
        <v>91.72</v>
      </c>
      <c r="V106" s="23">
        <v>15384.0</v>
      </c>
      <c r="W106" s="23">
        <v>597.67</v>
      </c>
      <c r="X106" s="24">
        <f t="shared" ref="X106:Y106" si="489">V106-N106</f>
        <v>-2436</v>
      </c>
      <c r="Y106" s="25">
        <f t="shared" si="489"/>
        <v>-94.63</v>
      </c>
      <c r="Z106" s="26">
        <f t="shared" ref="Z106:AA106" si="490">SUM(T106+X106)</f>
        <v>26228</v>
      </c>
      <c r="AA106" s="27">
        <f t="shared" si="490"/>
        <v>-2.91</v>
      </c>
      <c r="AB106" s="54">
        <f>R106+V106</f>
        <v>174320</v>
      </c>
      <c r="AC106" s="25"/>
      <c r="AD106" s="89" t="s">
        <v>91</v>
      </c>
      <c r="AE106" s="89" t="s">
        <v>0</v>
      </c>
      <c r="AF106" s="90">
        <v>0.0</v>
      </c>
      <c r="AG106" s="90">
        <v>0.0</v>
      </c>
      <c r="AH106" s="91">
        <v>0.0</v>
      </c>
      <c r="AI106" s="92">
        <v>0.0</v>
      </c>
    </row>
    <row r="107" ht="20.25" customHeight="1">
      <c r="A107" s="29" t="s">
        <v>91</v>
      </c>
      <c r="B107" s="29" t="s">
        <v>40</v>
      </c>
      <c r="C107" s="87">
        <v>65136.0</v>
      </c>
      <c r="D107" s="88">
        <v>208.44</v>
      </c>
      <c r="E107" s="87">
        <v>8910.0</v>
      </c>
      <c r="F107" s="88">
        <v>311.85</v>
      </c>
      <c r="G107" s="87">
        <v>65136.0</v>
      </c>
      <c r="H107" s="88">
        <v>208.44</v>
      </c>
      <c r="I107" s="87">
        <v>8910.0</v>
      </c>
      <c r="J107" s="88">
        <v>311.85</v>
      </c>
      <c r="K107" s="41"/>
      <c r="L107" s="19">
        <f t="shared" ref="L107:O107" si="491">SUM(C107+G107)</f>
        <v>130272</v>
      </c>
      <c r="M107" s="18">
        <f t="shared" si="491"/>
        <v>416.88</v>
      </c>
      <c r="N107" s="19">
        <f t="shared" si="491"/>
        <v>17820</v>
      </c>
      <c r="O107" s="18">
        <f t="shared" si="491"/>
        <v>623.7</v>
      </c>
      <c r="P107" s="20">
        <f>SUM(L107:N107)</f>
        <v>148508.88</v>
      </c>
      <c r="Q107" s="52">
        <f>SUM(M107+O107)</f>
        <v>1040.58</v>
      </c>
      <c r="R107" s="23">
        <v>158936.0</v>
      </c>
      <c r="S107" s="23">
        <v>508.6</v>
      </c>
      <c r="T107" s="24">
        <f t="shared" ref="T107:U107" si="492">R107-L107</f>
        <v>28664</v>
      </c>
      <c r="U107" s="25">
        <f t="shared" si="492"/>
        <v>91.72</v>
      </c>
      <c r="V107" s="23">
        <v>15384.0</v>
      </c>
      <c r="W107" s="23">
        <v>538.44</v>
      </c>
      <c r="X107" s="24">
        <f t="shared" ref="X107:Y107" si="493">V107-N107</f>
        <v>-2436</v>
      </c>
      <c r="Y107" s="25">
        <f t="shared" si="493"/>
        <v>-85.26</v>
      </c>
      <c r="Z107" s="26">
        <f t="shared" ref="Z107:AA107" si="494">SUM(T107+X107)</f>
        <v>26228</v>
      </c>
      <c r="AA107" s="27">
        <f t="shared" si="494"/>
        <v>6.46</v>
      </c>
      <c r="AB107" s="27"/>
      <c r="AC107" s="25"/>
      <c r="AD107" s="89" t="s">
        <v>91</v>
      </c>
      <c r="AE107" s="89" t="s">
        <v>40</v>
      </c>
      <c r="AF107" s="90">
        <v>0.0</v>
      </c>
      <c r="AG107" s="90">
        <v>0.0</v>
      </c>
      <c r="AH107" s="91">
        <v>0.0</v>
      </c>
      <c r="AI107" s="92">
        <v>0.0</v>
      </c>
    </row>
    <row r="108" ht="20.25" customHeight="1">
      <c r="A108" s="29" t="s">
        <v>92</v>
      </c>
      <c r="B108" s="29" t="s">
        <v>0</v>
      </c>
      <c r="C108" s="87">
        <v>0.0</v>
      </c>
      <c r="D108" s="88">
        <v>0.0</v>
      </c>
      <c r="E108" s="87">
        <v>0.0</v>
      </c>
      <c r="F108" s="88">
        <v>0.0</v>
      </c>
      <c r="G108" s="87">
        <v>15138.0</v>
      </c>
      <c r="H108" s="88">
        <v>48.44</v>
      </c>
      <c r="I108" s="87">
        <v>14427.0</v>
      </c>
      <c r="J108" s="88">
        <v>560.49</v>
      </c>
      <c r="K108" s="41"/>
      <c r="L108" s="19">
        <f t="shared" ref="L108:O108" si="495">SUM(C108+G108)</f>
        <v>15138</v>
      </c>
      <c r="M108" s="18">
        <f t="shared" si="495"/>
        <v>48.44</v>
      </c>
      <c r="N108" s="19">
        <f t="shared" si="495"/>
        <v>14427</v>
      </c>
      <c r="O108" s="18">
        <f t="shared" si="495"/>
        <v>560.49</v>
      </c>
      <c r="P108" s="20">
        <f t="shared" ref="P108:Q108" si="496">SUM(L108+N108)</f>
        <v>29565</v>
      </c>
      <c r="Q108" s="52">
        <f t="shared" si="496"/>
        <v>608.93</v>
      </c>
      <c r="R108" s="23">
        <v>2078.0</v>
      </c>
      <c r="S108" s="23">
        <v>16.25</v>
      </c>
      <c r="T108" s="24">
        <f t="shared" ref="T108:U108" si="497">R108-L108</f>
        <v>-13060</v>
      </c>
      <c r="U108" s="25">
        <f t="shared" si="497"/>
        <v>-32.19</v>
      </c>
      <c r="V108" s="23">
        <v>3546.0</v>
      </c>
      <c r="W108" s="23">
        <v>137.76</v>
      </c>
      <c r="X108" s="24">
        <f t="shared" ref="X108:Y108" si="498">V108-N108</f>
        <v>-10881</v>
      </c>
      <c r="Y108" s="25">
        <f t="shared" si="498"/>
        <v>-422.73</v>
      </c>
      <c r="Z108" s="26">
        <f t="shared" ref="Z108:AA108" si="499">SUM(T108+X108)</f>
        <v>-23941</v>
      </c>
      <c r="AA108" s="27">
        <f t="shared" si="499"/>
        <v>-454.92</v>
      </c>
      <c r="AB108" s="54">
        <f>R108+V108</f>
        <v>5624</v>
      </c>
      <c r="AC108" s="25"/>
      <c r="AD108" s="89"/>
      <c r="AE108" s="89"/>
      <c r="AF108" s="90"/>
      <c r="AG108" s="90"/>
      <c r="AH108" s="91"/>
      <c r="AI108" s="92"/>
    </row>
    <row r="109" ht="20.25" customHeight="1">
      <c r="A109" s="29" t="s">
        <v>92</v>
      </c>
      <c r="B109" s="29" t="s">
        <v>40</v>
      </c>
      <c r="C109" s="87">
        <v>0.0</v>
      </c>
      <c r="D109" s="88">
        <v>0.0</v>
      </c>
      <c r="E109" s="87">
        <v>0.0</v>
      </c>
      <c r="F109" s="88">
        <v>0.0</v>
      </c>
      <c r="G109" s="87">
        <v>15138.0</v>
      </c>
      <c r="H109" s="88">
        <v>48.44</v>
      </c>
      <c r="I109" s="87">
        <v>14427.0</v>
      </c>
      <c r="J109" s="88">
        <v>504.95</v>
      </c>
      <c r="K109" s="41"/>
      <c r="L109" s="19">
        <f t="shared" ref="L109:O109" si="500">SUM(C109+G109)</f>
        <v>15138</v>
      </c>
      <c r="M109" s="18">
        <f t="shared" si="500"/>
        <v>48.44</v>
      </c>
      <c r="N109" s="19">
        <f t="shared" si="500"/>
        <v>14427</v>
      </c>
      <c r="O109" s="18">
        <f t="shared" si="500"/>
        <v>504.95</v>
      </c>
      <c r="P109" s="20">
        <f>SUM(L109:N109)</f>
        <v>29613.44</v>
      </c>
      <c r="Q109" s="52">
        <f>SUM(M109+O109)</f>
        <v>553.39</v>
      </c>
      <c r="R109" s="23">
        <v>5078.0</v>
      </c>
      <c r="S109" s="23">
        <v>16.25</v>
      </c>
      <c r="T109" s="24">
        <f t="shared" ref="T109:U109" si="501">R109-L109</f>
        <v>-10060</v>
      </c>
      <c r="U109" s="25">
        <f t="shared" si="501"/>
        <v>-32.19</v>
      </c>
      <c r="V109" s="23">
        <v>3546.0</v>
      </c>
      <c r="W109" s="23">
        <v>124.11</v>
      </c>
      <c r="X109" s="24">
        <f t="shared" ref="X109:Y109" si="502">V109-N109</f>
        <v>-10881</v>
      </c>
      <c r="Y109" s="25">
        <f t="shared" si="502"/>
        <v>-380.84</v>
      </c>
      <c r="Z109" s="26">
        <f t="shared" ref="Z109:AA109" si="503">SUM(T109+X109)</f>
        <v>-20941</v>
      </c>
      <c r="AA109" s="27">
        <f t="shared" si="503"/>
        <v>-413.03</v>
      </c>
      <c r="AB109" s="27"/>
      <c r="AC109" s="25"/>
      <c r="AD109" s="89"/>
      <c r="AE109" s="89"/>
      <c r="AF109" s="90"/>
      <c r="AG109" s="90"/>
      <c r="AH109" s="91"/>
      <c r="AI109" s="92"/>
    </row>
    <row r="110" ht="20.25" customHeight="1">
      <c r="A110" s="29" t="s">
        <v>93</v>
      </c>
      <c r="B110" s="29" t="s">
        <v>0</v>
      </c>
      <c r="C110" s="87">
        <v>117410.0</v>
      </c>
      <c r="D110" s="88">
        <v>679.38</v>
      </c>
      <c r="E110" s="87">
        <v>34710.0</v>
      </c>
      <c r="F110" s="88">
        <v>1754.94</v>
      </c>
      <c r="G110" s="87">
        <v>117410.0</v>
      </c>
      <c r="H110" s="88">
        <v>679.38</v>
      </c>
      <c r="I110" s="87">
        <v>34710.0</v>
      </c>
      <c r="J110" s="88">
        <v>1754.94</v>
      </c>
      <c r="K110" s="41"/>
      <c r="L110" s="19">
        <f t="shared" ref="L110:O110" si="504">SUM(C110+G110)</f>
        <v>234820</v>
      </c>
      <c r="M110" s="18">
        <f t="shared" si="504"/>
        <v>1358.76</v>
      </c>
      <c r="N110" s="19">
        <f t="shared" si="504"/>
        <v>69420</v>
      </c>
      <c r="O110" s="18">
        <f t="shared" si="504"/>
        <v>3509.88</v>
      </c>
      <c r="P110" s="20">
        <f t="shared" ref="P110:Q110" si="505">SUM(L110+N110)</f>
        <v>304240</v>
      </c>
      <c r="Q110" s="52">
        <f t="shared" si="505"/>
        <v>4868.64</v>
      </c>
      <c r="R110" s="23">
        <v>189142.0</v>
      </c>
      <c r="S110" s="23">
        <v>1128.26</v>
      </c>
      <c r="T110" s="24">
        <f t="shared" ref="T110:U110" si="506">R110-L110</f>
        <v>-45678</v>
      </c>
      <c r="U110" s="25">
        <f t="shared" si="506"/>
        <v>-230.5</v>
      </c>
      <c r="V110" s="23">
        <v>86581.0</v>
      </c>
      <c r="W110" s="23">
        <v>4377.54</v>
      </c>
      <c r="X110" s="24">
        <f t="shared" ref="X110:Y110" si="507">V110-N110</f>
        <v>17161</v>
      </c>
      <c r="Y110" s="25">
        <f t="shared" si="507"/>
        <v>867.66</v>
      </c>
      <c r="Z110" s="26">
        <f t="shared" ref="Z110:AA110" si="508">SUM(T110+X110)</f>
        <v>-28517</v>
      </c>
      <c r="AA110" s="27">
        <f t="shared" si="508"/>
        <v>637.16</v>
      </c>
      <c r="AB110" s="54">
        <f>R110+V110</f>
        <v>275723</v>
      </c>
      <c r="AC110" s="25"/>
      <c r="AD110" s="89" t="s">
        <v>93</v>
      </c>
      <c r="AE110" s="89" t="s">
        <v>0</v>
      </c>
      <c r="AF110" s="90">
        <v>234817.0</v>
      </c>
      <c r="AG110" s="90">
        <v>1332.85</v>
      </c>
      <c r="AH110" s="91">
        <v>69420.0</v>
      </c>
      <c r="AI110" s="92">
        <v>3441.15</v>
      </c>
    </row>
    <row r="111" ht="20.25" customHeight="1">
      <c r="A111" s="29" t="s">
        <v>93</v>
      </c>
      <c r="B111" s="29" t="s">
        <v>34</v>
      </c>
      <c r="C111" s="87">
        <v>117410.0</v>
      </c>
      <c r="D111" s="88">
        <v>649.06</v>
      </c>
      <c r="E111" s="87">
        <v>34710.0</v>
      </c>
      <c r="F111" s="88">
        <v>1581.04</v>
      </c>
      <c r="G111" s="87">
        <v>117410.0</v>
      </c>
      <c r="H111" s="88">
        <v>649.06</v>
      </c>
      <c r="I111" s="87">
        <v>34710.0</v>
      </c>
      <c r="J111" s="88">
        <v>1581.04</v>
      </c>
      <c r="K111" s="41"/>
      <c r="L111" s="19">
        <f t="shared" ref="L111:O111" si="509">SUM(C111+G111)</f>
        <v>234820</v>
      </c>
      <c r="M111" s="18">
        <f t="shared" si="509"/>
        <v>1298.12</v>
      </c>
      <c r="N111" s="19">
        <f t="shared" si="509"/>
        <v>69420</v>
      </c>
      <c r="O111" s="18">
        <f t="shared" si="509"/>
        <v>3162.08</v>
      </c>
      <c r="P111" s="20">
        <f>SUM(L111:N111)</f>
        <v>305538.12</v>
      </c>
      <c r="Q111" s="52">
        <f>SUM(M111+O111)</f>
        <v>4460.2</v>
      </c>
      <c r="R111" s="23">
        <v>189142.0</v>
      </c>
      <c r="S111" s="23">
        <v>1069.37</v>
      </c>
      <c r="T111" s="24">
        <f t="shared" ref="T111:U111" si="510">R111-L111</f>
        <v>-45678</v>
      </c>
      <c r="U111" s="25">
        <f t="shared" si="510"/>
        <v>-228.75</v>
      </c>
      <c r="V111" s="23">
        <v>86581.0</v>
      </c>
      <c r="W111" s="23">
        <v>3943.76</v>
      </c>
      <c r="X111" s="24">
        <f t="shared" ref="X111:Y111" si="511">V111-N111</f>
        <v>17161</v>
      </c>
      <c r="Y111" s="25">
        <f t="shared" si="511"/>
        <v>781.68</v>
      </c>
      <c r="Z111" s="26">
        <f t="shared" ref="Z111:AA111" si="512">SUM(T111+X111)</f>
        <v>-28517</v>
      </c>
      <c r="AA111" s="27">
        <f t="shared" si="512"/>
        <v>552.93</v>
      </c>
      <c r="AB111" s="27"/>
      <c r="AC111" s="25"/>
      <c r="AD111" s="89" t="s">
        <v>93</v>
      </c>
      <c r="AE111" s="89" t="s">
        <v>34</v>
      </c>
      <c r="AF111" s="90">
        <v>234817.0</v>
      </c>
      <c r="AG111" s="90">
        <v>1273.39</v>
      </c>
      <c r="AH111" s="91">
        <v>69420.0</v>
      </c>
      <c r="AI111" s="92">
        <v>3100.3</v>
      </c>
    </row>
    <row r="112" ht="20.25" customHeight="1">
      <c r="A112" s="29" t="s">
        <v>95</v>
      </c>
      <c r="B112" s="29" t="s">
        <v>0</v>
      </c>
      <c r="C112" s="87">
        <v>1258379.0</v>
      </c>
      <c r="D112" s="88">
        <v>5778.37</v>
      </c>
      <c r="E112" s="87">
        <v>145707.0</v>
      </c>
      <c r="F112" s="88">
        <v>7200.06</v>
      </c>
      <c r="G112" s="87">
        <v>1258379.0</v>
      </c>
      <c r="H112" s="88">
        <v>5778.37</v>
      </c>
      <c r="I112" s="87">
        <v>145707.0</v>
      </c>
      <c r="J112" s="88">
        <v>7200.06</v>
      </c>
      <c r="K112" s="41"/>
      <c r="L112" s="19">
        <f t="shared" ref="L112:O112" si="513">SUM(C112+G112)</f>
        <v>2516758</v>
      </c>
      <c r="M112" s="18">
        <f t="shared" si="513"/>
        <v>11556.74</v>
      </c>
      <c r="N112" s="19">
        <f t="shared" si="513"/>
        <v>291414</v>
      </c>
      <c r="O112" s="18">
        <f t="shared" si="513"/>
        <v>14400.12</v>
      </c>
      <c r="P112" s="20">
        <f t="shared" ref="P112:Q112" si="514">SUM(L112+N112)</f>
        <v>2808172</v>
      </c>
      <c r="Q112" s="52">
        <f t="shared" si="514"/>
        <v>25956.86</v>
      </c>
      <c r="R112" s="23">
        <v>2071692.0</v>
      </c>
      <c r="S112" s="23">
        <v>11427.89</v>
      </c>
      <c r="T112" s="24">
        <f t="shared" ref="T112:U112" si="515">R112-L112</f>
        <v>-445066</v>
      </c>
      <c r="U112" s="25">
        <f t="shared" si="515"/>
        <v>-128.85</v>
      </c>
      <c r="V112" s="23">
        <v>250953.0</v>
      </c>
      <c r="W112" s="23">
        <v>12429.12</v>
      </c>
      <c r="X112" s="24">
        <f t="shared" ref="X112:Y112" si="516">V112-N112</f>
        <v>-40461</v>
      </c>
      <c r="Y112" s="25">
        <f t="shared" si="516"/>
        <v>-1971</v>
      </c>
      <c r="Z112" s="26">
        <f t="shared" ref="Z112:AA112" si="517">SUM(T112+X112)</f>
        <v>-485527</v>
      </c>
      <c r="AA112" s="27">
        <f t="shared" si="517"/>
        <v>-2099.85</v>
      </c>
      <c r="AB112" s="54">
        <f>R112+V112</f>
        <v>2322645</v>
      </c>
      <c r="AC112" s="25"/>
      <c r="AD112" s="89" t="s">
        <v>95</v>
      </c>
      <c r="AE112" s="89" t="s">
        <v>0</v>
      </c>
      <c r="AF112" s="90">
        <v>2516692.0</v>
      </c>
      <c r="AG112" s="90">
        <v>11335.69</v>
      </c>
      <c r="AH112" s="91">
        <v>291408.0</v>
      </c>
      <c r="AI112" s="92">
        <v>14118.5</v>
      </c>
    </row>
    <row r="113" ht="20.25" customHeight="1">
      <c r="A113" s="29" t="s">
        <v>95</v>
      </c>
      <c r="B113" s="29" t="s">
        <v>40</v>
      </c>
      <c r="C113" s="87">
        <v>5170.0</v>
      </c>
      <c r="D113" s="88">
        <v>316.4</v>
      </c>
      <c r="E113" s="87">
        <v>0.0</v>
      </c>
      <c r="F113" s="88">
        <v>0.0</v>
      </c>
      <c r="G113" s="87">
        <v>5170.0</v>
      </c>
      <c r="H113" s="88">
        <v>316.4</v>
      </c>
      <c r="I113" s="87">
        <v>0.0</v>
      </c>
      <c r="J113" s="88">
        <v>0.0</v>
      </c>
      <c r="K113" s="41"/>
      <c r="L113" s="19">
        <f t="shared" ref="L113:O113" si="518">SUM(C113+G113)</f>
        <v>10340</v>
      </c>
      <c r="M113" s="18">
        <f t="shared" si="518"/>
        <v>632.8</v>
      </c>
      <c r="N113" s="19">
        <f t="shared" si="518"/>
        <v>0</v>
      </c>
      <c r="O113" s="18">
        <f t="shared" si="518"/>
        <v>0</v>
      </c>
      <c r="P113" s="20">
        <f t="shared" ref="P113:P114" si="523">SUM(L113:N113)</f>
        <v>10972.8</v>
      </c>
      <c r="Q113" s="52">
        <f t="shared" ref="Q113:Q114" si="524">SUM(M113+O113)</f>
        <v>632.8</v>
      </c>
      <c r="R113" s="23">
        <v>35004.0</v>
      </c>
      <c r="S113" s="23">
        <v>2142.24</v>
      </c>
      <c r="T113" s="24">
        <f t="shared" ref="T113:U113" si="519">R113-L113</f>
        <v>24664</v>
      </c>
      <c r="U113" s="25">
        <f t="shared" si="519"/>
        <v>1509.44</v>
      </c>
      <c r="V113" s="23">
        <v>0.0</v>
      </c>
      <c r="W113" s="23">
        <v>0.0</v>
      </c>
      <c r="X113" s="24">
        <f t="shared" ref="X113:Y113" si="520">V113-N113</f>
        <v>0</v>
      </c>
      <c r="Y113" s="25">
        <f t="shared" si="520"/>
        <v>0</v>
      </c>
      <c r="Z113" s="26">
        <f t="shared" ref="Z113:AA113" si="521">SUM(T113+X113)</f>
        <v>24664</v>
      </c>
      <c r="AA113" s="27">
        <f t="shared" si="521"/>
        <v>1509.44</v>
      </c>
      <c r="AB113" s="27"/>
      <c r="AC113" s="25"/>
      <c r="AD113" s="89" t="s">
        <v>95</v>
      </c>
      <c r="AE113" s="89" t="s">
        <v>40</v>
      </c>
      <c r="AF113" s="90">
        <v>10324.0</v>
      </c>
      <c r="AG113" s="90">
        <v>619.44</v>
      </c>
      <c r="AH113" s="91">
        <v>0.0</v>
      </c>
      <c r="AI113" s="92">
        <v>0.0</v>
      </c>
    </row>
    <row r="114" ht="20.25" customHeight="1">
      <c r="A114" s="29" t="s">
        <v>95</v>
      </c>
      <c r="B114" s="29" t="s">
        <v>55</v>
      </c>
      <c r="C114" s="87">
        <v>1253209.0</v>
      </c>
      <c r="D114" s="88">
        <v>5379.95</v>
      </c>
      <c r="E114" s="87">
        <v>145707.0</v>
      </c>
      <c r="F114" s="88">
        <v>6392.57</v>
      </c>
      <c r="G114" s="87">
        <v>1253209.0</v>
      </c>
      <c r="H114" s="88">
        <v>5379.95</v>
      </c>
      <c r="I114" s="87">
        <v>145707.0</v>
      </c>
      <c r="J114" s="88">
        <v>6392.57</v>
      </c>
      <c r="K114" s="41"/>
      <c r="L114" s="19">
        <f t="shared" ref="L114:O114" si="522">SUM(C114+G114)</f>
        <v>2506418</v>
      </c>
      <c r="M114" s="18">
        <f t="shared" si="522"/>
        <v>10759.9</v>
      </c>
      <c r="N114" s="19">
        <f t="shared" si="522"/>
        <v>291414</v>
      </c>
      <c r="O114" s="18">
        <f t="shared" si="522"/>
        <v>12785.14</v>
      </c>
      <c r="P114" s="20">
        <f t="shared" si="523"/>
        <v>2808591.9</v>
      </c>
      <c r="Q114" s="52">
        <f t="shared" si="524"/>
        <v>23545.04</v>
      </c>
      <c r="R114" s="23">
        <v>2036688.0</v>
      </c>
      <c r="S114" s="23">
        <v>8737.07</v>
      </c>
      <c r="T114" s="24">
        <f t="shared" ref="T114:U114" si="525">R114-L114</f>
        <v>-469730</v>
      </c>
      <c r="U114" s="25">
        <f t="shared" si="525"/>
        <v>-2022.83</v>
      </c>
      <c r="V114" s="23">
        <v>250953.0</v>
      </c>
      <c r="W114" s="23">
        <v>11026.81</v>
      </c>
      <c r="X114" s="24">
        <f t="shared" ref="X114:Y114" si="526">V114-N114</f>
        <v>-40461</v>
      </c>
      <c r="Y114" s="25">
        <f t="shared" si="526"/>
        <v>-1758.33</v>
      </c>
      <c r="Z114" s="26">
        <f t="shared" ref="Z114:AA114" si="527">SUM(T114+X114)</f>
        <v>-510191</v>
      </c>
      <c r="AA114" s="27">
        <f t="shared" si="527"/>
        <v>-3781.16</v>
      </c>
      <c r="AB114" s="27"/>
      <c r="AC114" s="25"/>
      <c r="AD114" s="89" t="s">
        <v>95</v>
      </c>
      <c r="AE114" s="89" t="s">
        <v>55</v>
      </c>
      <c r="AF114" s="90">
        <v>2506368.0</v>
      </c>
      <c r="AG114" s="90">
        <v>10555.69</v>
      </c>
      <c r="AH114" s="91">
        <v>291408.0</v>
      </c>
      <c r="AI114" s="92">
        <v>12534.82</v>
      </c>
    </row>
    <row r="115" ht="20.25" customHeight="1">
      <c r="A115" s="29" t="s">
        <v>96</v>
      </c>
      <c r="B115" s="29" t="s">
        <v>0</v>
      </c>
      <c r="C115" s="87">
        <v>17941.0</v>
      </c>
      <c r="D115" s="88">
        <v>109.98</v>
      </c>
      <c r="E115" s="87">
        <v>0.0</v>
      </c>
      <c r="F115" s="88">
        <v>0.0</v>
      </c>
      <c r="G115" s="87">
        <v>17941.0</v>
      </c>
      <c r="H115" s="88">
        <v>109.98</v>
      </c>
      <c r="I115" s="87">
        <v>0.0</v>
      </c>
      <c r="J115" s="88">
        <v>0.0</v>
      </c>
      <c r="K115" s="41"/>
      <c r="L115" s="19">
        <f t="shared" ref="L115:O115" si="528">SUM(C115+G115)</f>
        <v>35882</v>
      </c>
      <c r="M115" s="18">
        <f t="shared" si="528"/>
        <v>219.96</v>
      </c>
      <c r="N115" s="19">
        <f t="shared" si="528"/>
        <v>0</v>
      </c>
      <c r="O115" s="18">
        <f t="shared" si="528"/>
        <v>0</v>
      </c>
      <c r="P115" s="20">
        <f t="shared" ref="P115:Q115" si="529">SUM(L115+N115)</f>
        <v>35882</v>
      </c>
      <c r="Q115" s="52">
        <f t="shared" si="529"/>
        <v>219.96</v>
      </c>
      <c r="R115" s="23">
        <v>41586.0</v>
      </c>
      <c r="S115" s="23">
        <v>254.92</v>
      </c>
      <c r="T115" s="24">
        <f t="shared" ref="T115:U115" si="530">R115-L115</f>
        <v>5704</v>
      </c>
      <c r="U115" s="25">
        <f t="shared" si="530"/>
        <v>34.96</v>
      </c>
      <c r="V115" s="23">
        <v>0.0</v>
      </c>
      <c r="W115" s="23">
        <v>0.0</v>
      </c>
      <c r="X115" s="24">
        <f t="shared" ref="X115:Y115" si="531">V115-N115</f>
        <v>0</v>
      </c>
      <c r="Y115" s="25">
        <f t="shared" si="531"/>
        <v>0</v>
      </c>
      <c r="Z115" s="26">
        <f t="shared" ref="Z115:AA115" si="532">SUM(T115+X115)</f>
        <v>5704</v>
      </c>
      <c r="AA115" s="27">
        <f t="shared" si="532"/>
        <v>34.96</v>
      </c>
      <c r="AB115" s="54">
        <f>R115+V115</f>
        <v>41586</v>
      </c>
      <c r="AC115" s="25"/>
      <c r="AD115" s="89" t="s">
        <v>96</v>
      </c>
      <c r="AE115" s="89" t="s">
        <v>0</v>
      </c>
      <c r="AF115" s="90">
        <v>26543.0</v>
      </c>
      <c r="AG115" s="90">
        <v>162.71</v>
      </c>
      <c r="AH115" s="91">
        <v>0.0</v>
      </c>
      <c r="AI115" s="92">
        <v>0.0</v>
      </c>
    </row>
    <row r="116" ht="20.25" customHeight="1">
      <c r="A116" s="29" t="s">
        <v>96</v>
      </c>
      <c r="B116" s="29" t="s">
        <v>40</v>
      </c>
      <c r="C116" s="87">
        <v>17941.0</v>
      </c>
      <c r="D116" s="88">
        <v>87.91</v>
      </c>
      <c r="E116" s="87">
        <v>0.0</v>
      </c>
      <c r="F116" s="88">
        <v>0.0</v>
      </c>
      <c r="G116" s="87">
        <v>17941.0</v>
      </c>
      <c r="H116" s="88">
        <v>87.91</v>
      </c>
      <c r="I116" s="87">
        <v>0.0</v>
      </c>
      <c r="J116" s="88">
        <v>0.0</v>
      </c>
      <c r="K116" s="41"/>
      <c r="L116" s="19">
        <f t="shared" ref="L116:O116" si="533">SUM(C116+G116)</f>
        <v>35882</v>
      </c>
      <c r="M116" s="18">
        <f t="shared" si="533"/>
        <v>175.82</v>
      </c>
      <c r="N116" s="19">
        <f t="shared" si="533"/>
        <v>0</v>
      </c>
      <c r="O116" s="18">
        <f t="shared" si="533"/>
        <v>0</v>
      </c>
      <c r="P116" s="20">
        <f>SUM(L116:N116)</f>
        <v>36057.82</v>
      </c>
      <c r="Q116" s="52">
        <f>SUM(M116+O116)</f>
        <v>175.82</v>
      </c>
      <c r="R116" s="23">
        <v>41586.0</v>
      </c>
      <c r="S116" s="23">
        <v>203.77</v>
      </c>
      <c r="T116" s="24">
        <f t="shared" ref="T116:U116" si="534">R116-L116</f>
        <v>5704</v>
      </c>
      <c r="U116" s="25">
        <f t="shared" si="534"/>
        <v>27.95</v>
      </c>
      <c r="V116" s="23">
        <v>0.0</v>
      </c>
      <c r="W116" s="23">
        <v>0.0</v>
      </c>
      <c r="X116" s="24">
        <f t="shared" ref="X116:Y116" si="535">V116-N116</f>
        <v>0</v>
      </c>
      <c r="Y116" s="25">
        <f t="shared" si="535"/>
        <v>0</v>
      </c>
      <c r="Z116" s="26">
        <f t="shared" ref="Z116:AA116" si="536">SUM(T116+X116)</f>
        <v>5704</v>
      </c>
      <c r="AA116" s="27">
        <f t="shared" si="536"/>
        <v>27.95</v>
      </c>
      <c r="AB116" s="27"/>
      <c r="AC116" s="25"/>
      <c r="AD116" s="89" t="s">
        <v>96</v>
      </c>
      <c r="AE116" s="89" t="s">
        <v>40</v>
      </c>
      <c r="AF116" s="90">
        <v>26543.0</v>
      </c>
      <c r="AG116" s="90">
        <v>130.06</v>
      </c>
      <c r="AH116" s="91">
        <v>0.0</v>
      </c>
      <c r="AI116" s="92">
        <v>0.0</v>
      </c>
    </row>
    <row r="117" ht="20.25" customHeight="1">
      <c r="A117" s="29" t="s">
        <v>194</v>
      </c>
      <c r="B117" s="29" t="s">
        <v>0</v>
      </c>
      <c r="C117" s="87">
        <v>1624874.0</v>
      </c>
      <c r="D117" s="88">
        <v>6758.55</v>
      </c>
      <c r="E117" s="87">
        <v>316314.0</v>
      </c>
      <c r="F117" s="88">
        <v>17477.1</v>
      </c>
      <c r="G117" s="87">
        <v>1624874.0</v>
      </c>
      <c r="H117" s="88">
        <v>6758.55</v>
      </c>
      <c r="I117" s="87">
        <v>316314.0</v>
      </c>
      <c r="J117" s="88">
        <v>17477.1</v>
      </c>
      <c r="K117" s="41"/>
      <c r="L117" s="19">
        <f t="shared" ref="L117:O117" si="537">SUM(C117+G117)</f>
        <v>3249748</v>
      </c>
      <c r="M117" s="18">
        <f t="shared" si="537"/>
        <v>13517.1</v>
      </c>
      <c r="N117" s="19">
        <f t="shared" si="537"/>
        <v>632628</v>
      </c>
      <c r="O117" s="18">
        <f t="shared" si="537"/>
        <v>34954.2</v>
      </c>
      <c r="P117" s="20">
        <f t="shared" ref="P117:Q117" si="538">SUM(L117+N117)</f>
        <v>3882376</v>
      </c>
      <c r="Q117" s="52">
        <f t="shared" si="538"/>
        <v>48471.3</v>
      </c>
      <c r="R117" s="23">
        <v>2777793.0</v>
      </c>
      <c r="S117" s="23">
        <v>11381.35</v>
      </c>
      <c r="T117" s="24">
        <f t="shared" ref="T117:U117" si="539">R117-L117</f>
        <v>-471955</v>
      </c>
      <c r="U117" s="25">
        <f t="shared" si="539"/>
        <v>-2135.75</v>
      </c>
      <c r="V117" s="23">
        <v>481212.0</v>
      </c>
      <c r="W117" s="23">
        <v>25806.74</v>
      </c>
      <c r="X117" s="24">
        <f t="shared" ref="X117:Y117" si="540">V117-N117</f>
        <v>-151416</v>
      </c>
      <c r="Y117" s="25">
        <f t="shared" si="540"/>
        <v>-9147.46</v>
      </c>
      <c r="Z117" s="26">
        <f t="shared" ref="Z117:AA117" si="541">SUM(T117+X117)</f>
        <v>-623371</v>
      </c>
      <c r="AA117" s="27">
        <f t="shared" si="541"/>
        <v>-11283.21</v>
      </c>
      <c r="AB117" s="54">
        <f>R117+V117</f>
        <v>3259005</v>
      </c>
      <c r="AC117" s="25"/>
      <c r="AD117" s="89" t="s">
        <v>195</v>
      </c>
      <c r="AE117" s="89" t="s">
        <v>0</v>
      </c>
      <c r="AF117" s="90">
        <v>3249708.0</v>
      </c>
      <c r="AG117" s="90">
        <v>13247.63</v>
      </c>
      <c r="AH117" s="91">
        <v>632619.0</v>
      </c>
      <c r="AI117" s="92">
        <v>34266.96</v>
      </c>
    </row>
    <row r="118" ht="20.25" customHeight="1">
      <c r="A118" s="29" t="s">
        <v>194</v>
      </c>
      <c r="B118" s="29" t="s">
        <v>46</v>
      </c>
      <c r="C118" s="87">
        <v>1624874.0</v>
      </c>
      <c r="D118" s="88">
        <v>6416.65</v>
      </c>
      <c r="E118" s="87">
        <v>316314.0</v>
      </c>
      <c r="F118" s="88">
        <v>15396.19</v>
      </c>
      <c r="G118" s="87">
        <v>1624874.0</v>
      </c>
      <c r="H118" s="88">
        <v>6416.65</v>
      </c>
      <c r="I118" s="87">
        <v>316314.0</v>
      </c>
      <c r="J118" s="88">
        <v>15396.19</v>
      </c>
      <c r="K118" s="41"/>
      <c r="L118" s="19">
        <f t="shared" ref="L118:O118" si="542">SUM(C118+G118)</f>
        <v>3249748</v>
      </c>
      <c r="M118" s="18">
        <f t="shared" si="542"/>
        <v>12833.3</v>
      </c>
      <c r="N118" s="19">
        <f t="shared" si="542"/>
        <v>632628</v>
      </c>
      <c r="O118" s="18">
        <f t="shared" si="542"/>
        <v>30792.38</v>
      </c>
      <c r="P118" s="20">
        <f>SUM(L118:N118)</f>
        <v>3895209.3</v>
      </c>
      <c r="Q118" s="52">
        <f>SUM(M118+O118)</f>
        <v>43625.68</v>
      </c>
      <c r="R118" s="23">
        <v>2777793.0</v>
      </c>
      <c r="S118" s="23">
        <v>10860.82</v>
      </c>
      <c r="T118" s="24">
        <f t="shared" ref="T118:U118" si="543">R118-L118</f>
        <v>-471955</v>
      </c>
      <c r="U118" s="25">
        <f t="shared" si="543"/>
        <v>-1972.48</v>
      </c>
      <c r="V118" s="23">
        <v>481212.0</v>
      </c>
      <c r="W118" s="23">
        <v>22889.77</v>
      </c>
      <c r="X118" s="24">
        <f t="shared" ref="X118:Y118" si="544">V118-N118</f>
        <v>-151416</v>
      </c>
      <c r="Y118" s="25">
        <f t="shared" si="544"/>
        <v>-7902.61</v>
      </c>
      <c r="Z118" s="26">
        <f t="shared" ref="Z118:AA118" si="545">SUM(T118+X118)</f>
        <v>-623371</v>
      </c>
      <c r="AA118" s="27">
        <f t="shared" si="545"/>
        <v>-9875.09</v>
      </c>
      <c r="AB118" s="27"/>
      <c r="AC118" s="25"/>
      <c r="AD118" s="89" t="s">
        <v>195</v>
      </c>
      <c r="AE118" s="89" t="s">
        <v>46</v>
      </c>
      <c r="AF118" s="90">
        <v>3249708.0</v>
      </c>
      <c r="AG118" s="90">
        <v>12578.85</v>
      </c>
      <c r="AH118" s="91">
        <v>632619.0</v>
      </c>
      <c r="AI118" s="92">
        <v>30187.26</v>
      </c>
    </row>
    <row r="119" ht="20.25" customHeight="1">
      <c r="A119" s="29" t="s">
        <v>98</v>
      </c>
      <c r="B119" s="29" t="s">
        <v>0</v>
      </c>
      <c r="C119" s="87">
        <v>740071.0</v>
      </c>
      <c r="D119" s="88">
        <v>3190.79</v>
      </c>
      <c r="E119" s="87">
        <v>95840.0</v>
      </c>
      <c r="F119" s="88">
        <v>5243.65</v>
      </c>
      <c r="G119" s="87">
        <v>740071.0</v>
      </c>
      <c r="H119" s="88">
        <v>3190.79</v>
      </c>
      <c r="I119" s="87">
        <v>95840.0</v>
      </c>
      <c r="J119" s="88">
        <v>5243.65</v>
      </c>
      <c r="K119" s="41"/>
      <c r="L119" s="19">
        <f t="shared" ref="L119:O119" si="546">SUM(C119+G119)</f>
        <v>1480142</v>
      </c>
      <c r="M119" s="18">
        <f t="shared" si="546"/>
        <v>6381.58</v>
      </c>
      <c r="N119" s="19">
        <f t="shared" si="546"/>
        <v>191680</v>
      </c>
      <c r="O119" s="18">
        <f t="shared" si="546"/>
        <v>10487.3</v>
      </c>
      <c r="P119" s="20">
        <f t="shared" ref="P119:Q119" si="547">SUM(L119+N119)</f>
        <v>1671822</v>
      </c>
      <c r="Q119" s="52">
        <f t="shared" si="547"/>
        <v>16868.88</v>
      </c>
      <c r="R119" s="23">
        <v>1311068.0</v>
      </c>
      <c r="S119" s="23">
        <v>5717.61</v>
      </c>
      <c r="T119" s="24">
        <f t="shared" ref="T119:U119" si="548">R119-L119</f>
        <v>-169074</v>
      </c>
      <c r="U119" s="25">
        <f t="shared" si="548"/>
        <v>-663.97</v>
      </c>
      <c r="V119" s="23">
        <v>203199.0</v>
      </c>
      <c r="W119" s="23">
        <v>10994.63</v>
      </c>
      <c r="X119" s="24">
        <f t="shared" ref="X119:Y119" si="549">V119-N119</f>
        <v>11519</v>
      </c>
      <c r="Y119" s="25">
        <f t="shared" si="549"/>
        <v>507.33</v>
      </c>
      <c r="Z119" s="26">
        <f t="shared" ref="Z119:AA119" si="550">SUM(T119+X119)</f>
        <v>-157555</v>
      </c>
      <c r="AA119" s="27">
        <f t="shared" si="550"/>
        <v>-156.64</v>
      </c>
      <c r="AB119" s="54">
        <f>R119+V119</f>
        <v>1514267</v>
      </c>
      <c r="AC119" s="25"/>
      <c r="AD119" s="89" t="s">
        <v>98</v>
      </c>
      <c r="AE119" s="89" t="s">
        <v>0</v>
      </c>
      <c r="AF119" s="90">
        <v>1480099.0</v>
      </c>
      <c r="AG119" s="90">
        <v>6250.19</v>
      </c>
      <c r="AH119" s="91">
        <v>191650.0</v>
      </c>
      <c r="AI119" s="92">
        <v>10279.39</v>
      </c>
    </row>
    <row r="120" ht="20.25" customHeight="1">
      <c r="A120" s="29" t="s">
        <v>98</v>
      </c>
      <c r="B120" s="29" t="s">
        <v>40</v>
      </c>
      <c r="C120" s="87">
        <v>740071.0</v>
      </c>
      <c r="D120" s="88">
        <v>2894.91</v>
      </c>
      <c r="E120" s="87">
        <v>95840.0</v>
      </c>
      <c r="F120" s="88">
        <v>4522.69</v>
      </c>
      <c r="G120" s="87">
        <v>740071.0</v>
      </c>
      <c r="H120" s="88">
        <v>2894.91</v>
      </c>
      <c r="I120" s="87">
        <v>95840.0</v>
      </c>
      <c r="J120" s="88">
        <v>4522.69</v>
      </c>
      <c r="K120" s="41"/>
      <c r="L120" s="19">
        <f t="shared" ref="L120:O120" si="551">SUM(C120+G120)</f>
        <v>1480142</v>
      </c>
      <c r="M120" s="18">
        <f t="shared" si="551"/>
        <v>5789.82</v>
      </c>
      <c r="N120" s="19">
        <f t="shared" si="551"/>
        <v>191680</v>
      </c>
      <c r="O120" s="18">
        <f t="shared" si="551"/>
        <v>9045.38</v>
      </c>
      <c r="P120" s="20">
        <f>SUM(L120:N120)</f>
        <v>1677611.82</v>
      </c>
      <c r="Q120" s="52">
        <f>SUM(M120+O120)</f>
        <v>14835.2</v>
      </c>
      <c r="R120" s="23">
        <v>1311068.0</v>
      </c>
      <c r="S120" s="23">
        <v>5166.14</v>
      </c>
      <c r="T120" s="24">
        <f t="shared" ref="T120:U120" si="552">R120-L120</f>
        <v>-169074</v>
      </c>
      <c r="U120" s="25">
        <f t="shared" si="552"/>
        <v>-623.68</v>
      </c>
      <c r="V120" s="23">
        <v>203199.0</v>
      </c>
      <c r="W120" s="23">
        <v>9588.96</v>
      </c>
      <c r="X120" s="24">
        <f t="shared" ref="X120:Y120" si="553">V120-N120</f>
        <v>11519</v>
      </c>
      <c r="Y120" s="25">
        <f t="shared" si="553"/>
        <v>543.58</v>
      </c>
      <c r="Z120" s="26">
        <f t="shared" ref="Z120:AA120" si="554">SUM(T120+X120)</f>
        <v>-157555</v>
      </c>
      <c r="AA120" s="27">
        <f t="shared" si="554"/>
        <v>-80.1</v>
      </c>
      <c r="AB120" s="27"/>
      <c r="AC120" s="25"/>
      <c r="AD120" s="89" t="s">
        <v>98</v>
      </c>
      <c r="AE120" s="89" t="s">
        <v>40</v>
      </c>
      <c r="AF120" s="90">
        <v>1480099.0</v>
      </c>
      <c r="AG120" s="90">
        <v>5672.24</v>
      </c>
      <c r="AH120" s="91">
        <v>191650.0</v>
      </c>
      <c r="AI120" s="92">
        <v>8865.73</v>
      </c>
    </row>
    <row r="121" ht="20.25" customHeight="1">
      <c r="A121" s="29" t="s">
        <v>99</v>
      </c>
      <c r="B121" s="29" t="s">
        <v>0</v>
      </c>
      <c r="C121" s="87">
        <v>3772335.0</v>
      </c>
      <c r="D121" s="88">
        <v>14090.55</v>
      </c>
      <c r="E121" s="87">
        <v>391880.0</v>
      </c>
      <c r="F121" s="88">
        <v>17995.79</v>
      </c>
      <c r="G121" s="87">
        <v>3772335.0</v>
      </c>
      <c r="H121" s="88">
        <v>14090.55</v>
      </c>
      <c r="I121" s="87">
        <v>391880.0</v>
      </c>
      <c r="J121" s="88">
        <v>17995.79</v>
      </c>
      <c r="K121" s="41"/>
      <c r="L121" s="19">
        <f t="shared" ref="L121:O121" si="555">SUM(C121+G121)</f>
        <v>7544670</v>
      </c>
      <c r="M121" s="18">
        <f t="shared" si="555"/>
        <v>28181.1</v>
      </c>
      <c r="N121" s="19">
        <f t="shared" si="555"/>
        <v>783760</v>
      </c>
      <c r="O121" s="18">
        <f t="shared" si="555"/>
        <v>35991.58</v>
      </c>
      <c r="P121" s="20">
        <f t="shared" ref="P121:Q121" si="556">SUM(L121+N121)</f>
        <v>8328430</v>
      </c>
      <c r="Q121" s="52">
        <f t="shared" si="556"/>
        <v>64172.68</v>
      </c>
      <c r="R121" s="23">
        <v>4415755.0</v>
      </c>
      <c r="S121" s="23">
        <v>17261.12</v>
      </c>
      <c r="T121" s="24">
        <f t="shared" ref="T121:U121" si="557">R121-L121</f>
        <v>-3128915</v>
      </c>
      <c r="U121" s="25">
        <f t="shared" si="557"/>
        <v>-10919.98</v>
      </c>
      <c r="V121" s="23">
        <v>466285.0</v>
      </c>
      <c r="W121" s="23">
        <v>21401.57</v>
      </c>
      <c r="X121" s="24">
        <f t="shared" ref="X121:Y121" si="558">V121-N121</f>
        <v>-317475</v>
      </c>
      <c r="Y121" s="25">
        <f t="shared" si="558"/>
        <v>-14590.01</v>
      </c>
      <c r="Z121" s="26">
        <f t="shared" ref="Z121:AA121" si="559">SUM(T121+X121)</f>
        <v>-3446390</v>
      </c>
      <c r="AA121" s="27">
        <f t="shared" si="559"/>
        <v>-25509.99</v>
      </c>
      <c r="AB121" s="54">
        <f>R121+V121</f>
        <v>4882040</v>
      </c>
      <c r="AC121" s="25"/>
      <c r="AD121" s="89" t="s">
        <v>99</v>
      </c>
      <c r="AE121" s="89" t="s">
        <v>0</v>
      </c>
      <c r="AF121" s="90">
        <v>7544609.0</v>
      </c>
      <c r="AG121" s="90">
        <v>27635.49</v>
      </c>
      <c r="AH121" s="91">
        <v>783746.0</v>
      </c>
      <c r="AI121" s="92">
        <v>35285.06</v>
      </c>
    </row>
    <row r="122" ht="20.25" customHeight="1">
      <c r="A122" s="29" t="s">
        <v>99</v>
      </c>
      <c r="B122" s="29" t="s">
        <v>36</v>
      </c>
      <c r="C122" s="87">
        <v>3772335.0</v>
      </c>
      <c r="D122" s="88">
        <v>13728.11</v>
      </c>
      <c r="E122" s="87">
        <v>391880.0</v>
      </c>
      <c r="F122" s="88">
        <v>16211.5</v>
      </c>
      <c r="G122" s="87">
        <v>3772335.0</v>
      </c>
      <c r="H122" s="88">
        <v>13728.11</v>
      </c>
      <c r="I122" s="87">
        <v>391880.0</v>
      </c>
      <c r="J122" s="88">
        <v>16211.5</v>
      </c>
      <c r="K122" s="41"/>
      <c r="L122" s="19">
        <f t="shared" ref="L122:O122" si="560">SUM(C122+G122)</f>
        <v>7544670</v>
      </c>
      <c r="M122" s="18">
        <f t="shared" si="560"/>
        <v>27456.22</v>
      </c>
      <c r="N122" s="19">
        <f t="shared" si="560"/>
        <v>783760</v>
      </c>
      <c r="O122" s="18">
        <f t="shared" si="560"/>
        <v>32423</v>
      </c>
      <c r="P122" s="20">
        <f>SUM(L122:N122)</f>
        <v>8355886.22</v>
      </c>
      <c r="Q122" s="52">
        <f>SUM(M122+O122)</f>
        <v>59879.22</v>
      </c>
      <c r="R122" s="23">
        <v>4415755.0</v>
      </c>
      <c r="S122" s="23">
        <v>16688.89</v>
      </c>
      <c r="T122" s="24">
        <f t="shared" ref="T122:U122" si="561">R122-L122</f>
        <v>-3128915</v>
      </c>
      <c r="U122" s="25">
        <f t="shared" si="561"/>
        <v>-10767.33</v>
      </c>
      <c r="V122" s="23">
        <v>466285.0</v>
      </c>
      <c r="W122" s="23">
        <v>19279.6</v>
      </c>
      <c r="X122" s="24">
        <f t="shared" ref="X122:Y122" si="562">V122-N122</f>
        <v>-317475</v>
      </c>
      <c r="Y122" s="25">
        <f t="shared" si="562"/>
        <v>-13143.4</v>
      </c>
      <c r="Z122" s="26">
        <f t="shared" ref="Z122:AA122" si="563">SUM(T122+X122)</f>
        <v>-3446390</v>
      </c>
      <c r="AA122" s="27">
        <f t="shared" si="563"/>
        <v>-23910.73</v>
      </c>
      <c r="AB122" s="27"/>
      <c r="AC122" s="25"/>
      <c r="AD122" s="89" t="s">
        <v>99</v>
      </c>
      <c r="AE122" s="89" t="s">
        <v>36</v>
      </c>
      <c r="AF122" s="90">
        <v>7544609.0</v>
      </c>
      <c r="AG122" s="90">
        <v>26924.97</v>
      </c>
      <c r="AH122" s="91">
        <v>783746.0</v>
      </c>
      <c r="AI122" s="92">
        <v>31788.26</v>
      </c>
    </row>
    <row r="123" ht="20.25" customHeight="1">
      <c r="A123" s="29" t="s">
        <v>196</v>
      </c>
      <c r="B123" s="29" t="s">
        <v>0</v>
      </c>
      <c r="C123" s="87">
        <v>0.0</v>
      </c>
      <c r="D123" s="88">
        <v>0.0</v>
      </c>
      <c r="E123" s="87">
        <v>0.0</v>
      </c>
      <c r="F123" s="88">
        <v>0.0</v>
      </c>
      <c r="G123" s="87">
        <v>0.0</v>
      </c>
      <c r="H123" s="88">
        <v>0.0</v>
      </c>
      <c r="I123" s="87">
        <v>0.0</v>
      </c>
      <c r="J123" s="88">
        <v>0.0</v>
      </c>
      <c r="K123" s="41"/>
      <c r="L123" s="19">
        <f t="shared" ref="L123:O123" si="564">SUM(C123+G123)</f>
        <v>0</v>
      </c>
      <c r="M123" s="18">
        <f t="shared" si="564"/>
        <v>0</v>
      </c>
      <c r="N123" s="19">
        <f t="shared" si="564"/>
        <v>0</v>
      </c>
      <c r="O123" s="18">
        <f t="shared" si="564"/>
        <v>0</v>
      </c>
      <c r="P123" s="20">
        <f t="shared" ref="P123:Q123" si="565">SUM(L123+N123)</f>
        <v>0</v>
      </c>
      <c r="Q123" s="52">
        <f t="shared" si="565"/>
        <v>0</v>
      </c>
      <c r="R123" s="41">
        <v>70239.0</v>
      </c>
      <c r="S123" s="41">
        <v>319.49</v>
      </c>
      <c r="T123" s="24">
        <f t="shared" ref="T123:U123" si="566">R123-L123</f>
        <v>70239</v>
      </c>
      <c r="U123" s="25">
        <f t="shared" si="566"/>
        <v>319.49</v>
      </c>
      <c r="V123" s="41">
        <v>11446.0</v>
      </c>
      <c r="W123" s="41">
        <v>551.12</v>
      </c>
      <c r="X123" s="24">
        <f t="shared" ref="X123:Y123" si="567">V123-N123</f>
        <v>11446</v>
      </c>
      <c r="Y123" s="25">
        <f t="shared" si="567"/>
        <v>551.12</v>
      </c>
      <c r="Z123" s="26">
        <f t="shared" ref="Z123:AA123" si="568">SUM(T123+X123)</f>
        <v>81685</v>
      </c>
      <c r="AA123" s="27">
        <f t="shared" si="568"/>
        <v>870.61</v>
      </c>
      <c r="AB123" s="54">
        <f>R123+V123</f>
        <v>81685</v>
      </c>
      <c r="AC123" s="25"/>
      <c r="AD123" s="89" t="s">
        <v>100</v>
      </c>
      <c r="AE123" s="89" t="s">
        <v>0</v>
      </c>
      <c r="AF123" s="90">
        <v>2580942.0</v>
      </c>
      <c r="AG123" s="90">
        <v>10598.01</v>
      </c>
      <c r="AH123" s="91">
        <v>168274.0</v>
      </c>
      <c r="AI123" s="92">
        <v>7944.22</v>
      </c>
    </row>
    <row r="124" ht="20.25" customHeight="1">
      <c r="A124" s="29" t="s">
        <v>196</v>
      </c>
      <c r="B124" s="29" t="s">
        <v>36</v>
      </c>
      <c r="C124" s="87">
        <v>0.0</v>
      </c>
      <c r="D124" s="88">
        <v>0.0</v>
      </c>
      <c r="E124" s="87">
        <v>0.0</v>
      </c>
      <c r="F124" s="88">
        <v>0.0</v>
      </c>
      <c r="G124" s="87">
        <v>0.0</v>
      </c>
      <c r="H124" s="88">
        <v>0.0</v>
      </c>
      <c r="I124" s="87">
        <v>0.0</v>
      </c>
      <c r="J124" s="88">
        <v>0.0</v>
      </c>
      <c r="K124" s="41"/>
      <c r="L124" s="19">
        <f t="shared" ref="L124:O124" si="569">SUM(C124+G124)</f>
        <v>0</v>
      </c>
      <c r="M124" s="18">
        <f t="shared" si="569"/>
        <v>0</v>
      </c>
      <c r="N124" s="19">
        <f t="shared" si="569"/>
        <v>0</v>
      </c>
      <c r="O124" s="18">
        <f t="shared" si="569"/>
        <v>0</v>
      </c>
      <c r="P124" s="20">
        <f t="shared" ref="P124:P125" si="574">SUM(L124:N124)</f>
        <v>0</v>
      </c>
      <c r="Q124" s="52">
        <f t="shared" ref="Q124:Q125" si="575">SUM(M124+O124)</f>
        <v>0</v>
      </c>
      <c r="R124" s="41">
        <v>65455.0</v>
      </c>
      <c r="S124" s="41">
        <v>274.09</v>
      </c>
      <c r="T124" s="24">
        <f t="shared" ref="T124:U124" si="570">R124-L124</f>
        <v>65455</v>
      </c>
      <c r="U124" s="25">
        <f t="shared" si="570"/>
        <v>274.09</v>
      </c>
      <c r="V124" s="41">
        <v>11446.0</v>
      </c>
      <c r="W124" s="41">
        <v>496.53</v>
      </c>
      <c r="X124" s="24">
        <f t="shared" ref="X124:Y124" si="571">V124-N124</f>
        <v>11446</v>
      </c>
      <c r="Y124" s="25">
        <f t="shared" si="571"/>
        <v>496.53</v>
      </c>
      <c r="Z124" s="26">
        <f t="shared" ref="Z124:AA124" si="572">SUM(T124+X124)</f>
        <v>76901</v>
      </c>
      <c r="AA124" s="27">
        <f t="shared" si="572"/>
        <v>770.62</v>
      </c>
      <c r="AB124" s="27"/>
      <c r="AC124" s="25"/>
      <c r="AD124" s="89" t="s">
        <v>100</v>
      </c>
      <c r="AE124" s="89" t="s">
        <v>36</v>
      </c>
      <c r="AF124" s="90">
        <v>2526686.0</v>
      </c>
      <c r="AG124" s="90">
        <v>10093.43</v>
      </c>
      <c r="AH124" s="91">
        <v>168274.0</v>
      </c>
      <c r="AI124" s="92">
        <v>7156.69</v>
      </c>
    </row>
    <row r="125" ht="20.25" customHeight="1">
      <c r="A125" s="29" t="s">
        <v>196</v>
      </c>
      <c r="B125" s="29" t="s">
        <v>51</v>
      </c>
      <c r="C125" s="87">
        <v>0.0</v>
      </c>
      <c r="D125" s="88">
        <v>0.0</v>
      </c>
      <c r="E125" s="87">
        <v>0.0</v>
      </c>
      <c r="F125" s="88">
        <v>0.0</v>
      </c>
      <c r="G125" s="87">
        <v>0.0</v>
      </c>
      <c r="H125" s="88">
        <v>0.0</v>
      </c>
      <c r="I125" s="87">
        <v>0.0</v>
      </c>
      <c r="J125" s="88">
        <v>0.0</v>
      </c>
      <c r="K125" s="41"/>
      <c r="L125" s="19">
        <f t="shared" ref="L125:O125" si="573">SUM(C125+G125)</f>
        <v>0</v>
      </c>
      <c r="M125" s="18">
        <f t="shared" si="573"/>
        <v>0</v>
      </c>
      <c r="N125" s="19">
        <f t="shared" si="573"/>
        <v>0</v>
      </c>
      <c r="O125" s="18">
        <f t="shared" si="573"/>
        <v>0</v>
      </c>
      <c r="P125" s="20">
        <f t="shared" si="574"/>
        <v>0</v>
      </c>
      <c r="Q125" s="52">
        <f t="shared" si="575"/>
        <v>0</v>
      </c>
      <c r="R125" s="41">
        <v>4784.0</v>
      </c>
      <c r="S125" s="41">
        <v>40.71</v>
      </c>
      <c r="T125" s="24">
        <f t="shared" ref="T125:U125" si="576">R125-L125</f>
        <v>4784</v>
      </c>
      <c r="U125" s="25">
        <f t="shared" si="576"/>
        <v>40.71</v>
      </c>
      <c r="V125" s="41">
        <v>0.0</v>
      </c>
      <c r="W125" s="41">
        <v>0.0</v>
      </c>
      <c r="X125" s="24">
        <f t="shared" ref="X125:Y125" si="577">V125-N125</f>
        <v>0</v>
      </c>
      <c r="Y125" s="25">
        <f t="shared" si="577"/>
        <v>0</v>
      </c>
      <c r="Z125" s="26">
        <f t="shared" ref="Z125:AA125" si="578">SUM(T125+X125)</f>
        <v>4784</v>
      </c>
      <c r="AA125" s="27">
        <f t="shared" si="578"/>
        <v>40.71</v>
      </c>
      <c r="AB125" s="27"/>
      <c r="AC125" s="25"/>
      <c r="AD125" s="89" t="s">
        <v>100</v>
      </c>
      <c r="AE125" s="89" t="s">
        <v>51</v>
      </c>
      <c r="AF125" s="90">
        <v>54256.0</v>
      </c>
      <c r="AG125" s="90">
        <v>452.5</v>
      </c>
      <c r="AH125" s="91">
        <v>0.0</v>
      </c>
      <c r="AI125" s="92">
        <v>0.0</v>
      </c>
    </row>
    <row r="126" ht="20.25" customHeight="1">
      <c r="A126" s="29" t="s">
        <v>197</v>
      </c>
      <c r="B126" s="29" t="s">
        <v>0</v>
      </c>
      <c r="C126" s="87">
        <v>1257226.0</v>
      </c>
      <c r="D126" s="88">
        <v>4360.41</v>
      </c>
      <c r="E126" s="87">
        <v>88830.0</v>
      </c>
      <c r="F126" s="88">
        <v>3845.45</v>
      </c>
      <c r="G126" s="87">
        <v>1257226.0</v>
      </c>
      <c r="H126" s="88">
        <v>4360.41</v>
      </c>
      <c r="I126" s="87">
        <v>88830.0</v>
      </c>
      <c r="J126" s="88">
        <v>3845.45</v>
      </c>
      <c r="K126" s="41"/>
      <c r="L126" s="19">
        <f t="shared" ref="L126:O126" si="579">SUM(C126+G126)</f>
        <v>2514452</v>
      </c>
      <c r="M126" s="18">
        <f t="shared" si="579"/>
        <v>8720.82</v>
      </c>
      <c r="N126" s="19">
        <f t="shared" si="579"/>
        <v>177660</v>
      </c>
      <c r="O126" s="18">
        <f t="shared" si="579"/>
        <v>7690.9</v>
      </c>
      <c r="P126" s="20">
        <f t="shared" ref="P126:Q126" si="580">SUM(L126+N126)</f>
        <v>2692112</v>
      </c>
      <c r="Q126" s="52">
        <f t="shared" si="580"/>
        <v>16411.72</v>
      </c>
      <c r="R126" s="23">
        <v>2536802.0</v>
      </c>
      <c r="S126" s="23">
        <v>8719.73</v>
      </c>
      <c r="T126" s="24">
        <f t="shared" ref="T126:U126" si="581">R126-L126</f>
        <v>22350</v>
      </c>
      <c r="U126" s="25">
        <f t="shared" si="581"/>
        <v>-1.09</v>
      </c>
      <c r="V126" s="23">
        <v>149490.0</v>
      </c>
      <c r="W126" s="23">
        <v>6471.42</v>
      </c>
      <c r="X126" s="24">
        <f t="shared" ref="X126:Y126" si="582">V126-N126</f>
        <v>-28170</v>
      </c>
      <c r="Y126" s="25">
        <f t="shared" si="582"/>
        <v>-1219.48</v>
      </c>
      <c r="Z126" s="26">
        <f t="shared" ref="Z126:AA126" si="583">SUM(T126+X126)</f>
        <v>-5820</v>
      </c>
      <c r="AA126" s="27">
        <f t="shared" si="583"/>
        <v>-1220.57</v>
      </c>
      <c r="AB126" s="54">
        <f>R126+V126</f>
        <v>2686292</v>
      </c>
      <c r="AC126" s="25"/>
      <c r="AD126" s="29" t="s">
        <v>100</v>
      </c>
      <c r="AE126" s="29" t="s">
        <v>165</v>
      </c>
      <c r="AF126" s="98"/>
      <c r="AG126" s="98"/>
      <c r="AH126" s="99"/>
      <c r="AI126" s="100"/>
    </row>
    <row r="127" ht="20.25" customHeight="1">
      <c r="A127" s="29" t="s">
        <v>197</v>
      </c>
      <c r="B127" s="29" t="s">
        <v>36</v>
      </c>
      <c r="C127" s="87">
        <v>1257226.0</v>
      </c>
      <c r="D127" s="88">
        <v>4263.72</v>
      </c>
      <c r="E127" s="87">
        <v>88830.0</v>
      </c>
      <c r="F127" s="88">
        <v>3464.37</v>
      </c>
      <c r="G127" s="87">
        <v>1257226.0</v>
      </c>
      <c r="H127" s="88">
        <v>4263.72</v>
      </c>
      <c r="I127" s="87">
        <v>88830.0</v>
      </c>
      <c r="J127" s="88">
        <v>3464.37</v>
      </c>
      <c r="K127" s="41"/>
      <c r="L127" s="19">
        <f t="shared" ref="L127:O127" si="584">SUM(C127+G127)</f>
        <v>2514452</v>
      </c>
      <c r="M127" s="18">
        <f t="shared" si="584"/>
        <v>8527.44</v>
      </c>
      <c r="N127" s="19">
        <f t="shared" si="584"/>
        <v>177660</v>
      </c>
      <c r="O127" s="18">
        <f t="shared" si="584"/>
        <v>6928.74</v>
      </c>
      <c r="P127" s="20">
        <f>SUM(L127:N127)</f>
        <v>2700639.44</v>
      </c>
      <c r="Q127" s="52">
        <f>SUM(M127+O127)</f>
        <v>15456.18</v>
      </c>
      <c r="R127" s="23">
        <v>2536802.0</v>
      </c>
      <c r="S127" s="23">
        <v>8545.21</v>
      </c>
      <c r="T127" s="24">
        <f t="shared" ref="T127:U127" si="585">R127-L127</f>
        <v>22350</v>
      </c>
      <c r="U127" s="25">
        <f t="shared" si="585"/>
        <v>17.77</v>
      </c>
      <c r="V127" s="23">
        <v>149490.0</v>
      </c>
      <c r="W127" s="23">
        <v>5830.11</v>
      </c>
      <c r="X127" s="24">
        <f t="shared" ref="X127:Y127" si="586">V127-N127</f>
        <v>-28170</v>
      </c>
      <c r="Y127" s="25">
        <f t="shared" si="586"/>
        <v>-1098.63</v>
      </c>
      <c r="Z127" s="26">
        <f t="shared" ref="Z127:AA127" si="587">SUM(T127+X127)</f>
        <v>-5820</v>
      </c>
      <c r="AA127" s="27">
        <f t="shared" si="587"/>
        <v>-1080.86</v>
      </c>
      <c r="AB127" s="27"/>
      <c r="AC127" s="25"/>
      <c r="AD127" s="29" t="s">
        <v>100</v>
      </c>
      <c r="AE127" s="29" t="s">
        <v>165</v>
      </c>
      <c r="AF127" s="98"/>
      <c r="AG127" s="98"/>
      <c r="AH127" s="99"/>
      <c r="AI127" s="100"/>
    </row>
    <row r="128" ht="20.25" customHeight="1">
      <c r="A128" s="29" t="s">
        <v>101</v>
      </c>
      <c r="B128" s="29" t="s">
        <v>0</v>
      </c>
      <c r="C128" s="87">
        <v>3366024.0</v>
      </c>
      <c r="D128" s="88">
        <v>20345.74</v>
      </c>
      <c r="E128" s="87">
        <v>386846.0</v>
      </c>
      <c r="F128" s="88">
        <v>22340.84</v>
      </c>
      <c r="G128" s="87">
        <v>3365927.0</v>
      </c>
      <c r="H128" s="88">
        <v>20344.74</v>
      </c>
      <c r="I128" s="87">
        <v>386727.0</v>
      </c>
      <c r="J128" s="88">
        <v>22332.1</v>
      </c>
      <c r="K128" s="41"/>
      <c r="L128" s="19">
        <f t="shared" ref="L128:O128" si="588">SUM(C128+G128)</f>
        <v>6731951</v>
      </c>
      <c r="M128" s="18">
        <f t="shared" si="588"/>
        <v>40690.48</v>
      </c>
      <c r="N128" s="19">
        <f t="shared" si="588"/>
        <v>773573</v>
      </c>
      <c r="O128" s="18">
        <f t="shared" si="588"/>
        <v>44672.94</v>
      </c>
      <c r="P128" s="20">
        <f t="shared" ref="P128:Q128" si="589">SUM(L128+N128)</f>
        <v>7505524</v>
      </c>
      <c r="Q128" s="52">
        <f t="shared" si="589"/>
        <v>85363.42</v>
      </c>
      <c r="R128" s="23">
        <v>4532691.0</v>
      </c>
      <c r="S128" s="23">
        <v>25688.62</v>
      </c>
      <c r="T128" s="24">
        <f t="shared" ref="T128:U128" si="590">R128-L128</f>
        <v>-2199260</v>
      </c>
      <c r="U128" s="25">
        <f t="shared" si="590"/>
        <v>-15001.86</v>
      </c>
      <c r="V128" s="23">
        <v>641582.0</v>
      </c>
      <c r="W128" s="23">
        <v>35049.35</v>
      </c>
      <c r="X128" s="24">
        <f t="shared" ref="X128:Y128" si="591">V128-N128</f>
        <v>-131991</v>
      </c>
      <c r="Y128" s="25">
        <f t="shared" si="591"/>
        <v>-9623.59</v>
      </c>
      <c r="Z128" s="26">
        <f t="shared" ref="Z128:AA128" si="592">SUM(T128+X128)</f>
        <v>-2331251</v>
      </c>
      <c r="AA128" s="27">
        <f t="shared" si="592"/>
        <v>-24625.45</v>
      </c>
      <c r="AB128" s="54">
        <f>R128+V128</f>
        <v>5174273</v>
      </c>
      <c r="AC128" s="25"/>
      <c r="AD128" s="29" t="s">
        <v>101</v>
      </c>
      <c r="AE128" s="29" t="s">
        <v>0</v>
      </c>
      <c r="AF128" s="98">
        <v>6731941.0</v>
      </c>
      <c r="AG128" s="98">
        <v>39901.5</v>
      </c>
      <c r="AH128" s="99">
        <v>773665.0</v>
      </c>
      <c r="AI128" s="100">
        <v>43804.34</v>
      </c>
    </row>
    <row r="129" ht="20.25" customHeight="1">
      <c r="A129" s="29" t="s">
        <v>101</v>
      </c>
      <c r="B129" s="29" t="s">
        <v>36</v>
      </c>
      <c r="C129" s="87">
        <v>2933003.0</v>
      </c>
      <c r="D129" s="88">
        <v>10843.72</v>
      </c>
      <c r="E129" s="87">
        <v>349762.0</v>
      </c>
      <c r="F129" s="88">
        <v>14844.73</v>
      </c>
      <c r="G129" s="87">
        <v>2932907.0</v>
      </c>
      <c r="H129" s="88">
        <v>10842.92</v>
      </c>
      <c r="I129" s="87">
        <v>349643.0</v>
      </c>
      <c r="J129" s="88">
        <v>14837.73</v>
      </c>
      <c r="K129" s="41"/>
      <c r="L129" s="19">
        <f t="shared" ref="L129:O129" si="593">SUM(C129+G129)</f>
        <v>5865910</v>
      </c>
      <c r="M129" s="18">
        <f t="shared" si="593"/>
        <v>21686.64</v>
      </c>
      <c r="N129" s="19">
        <f t="shared" si="593"/>
        <v>699405</v>
      </c>
      <c r="O129" s="18">
        <f t="shared" si="593"/>
        <v>29682.46</v>
      </c>
      <c r="P129" s="20">
        <f t="shared" ref="P129:P130" si="598">SUM(L129:N129)</f>
        <v>6587001.64</v>
      </c>
      <c r="Q129" s="52">
        <f t="shared" ref="Q129:Q130" si="599">SUM(M129+O129)</f>
        <v>51369.1</v>
      </c>
      <c r="R129" s="23">
        <v>4032006.0</v>
      </c>
      <c r="S129" s="23">
        <v>14899.98</v>
      </c>
      <c r="T129" s="24">
        <f t="shared" ref="T129:U129" si="594">R129-L129</f>
        <v>-1833904</v>
      </c>
      <c r="U129" s="25">
        <f t="shared" si="594"/>
        <v>-6786.66</v>
      </c>
      <c r="V129" s="23">
        <v>600020.0</v>
      </c>
      <c r="W129" s="23">
        <v>25569.93</v>
      </c>
      <c r="X129" s="24">
        <f t="shared" ref="X129:Y129" si="595">V129-N129</f>
        <v>-99385</v>
      </c>
      <c r="Y129" s="25">
        <f t="shared" si="595"/>
        <v>-4112.53</v>
      </c>
      <c r="Z129" s="26">
        <f t="shared" ref="Z129:AA129" si="596">SUM(T129+X129)</f>
        <v>-1933289</v>
      </c>
      <c r="AA129" s="27">
        <f t="shared" si="596"/>
        <v>-10899.19</v>
      </c>
      <c r="AB129" s="27"/>
      <c r="AC129" s="25"/>
      <c r="AD129" s="89" t="s">
        <v>101</v>
      </c>
      <c r="AE129" s="89" t="s">
        <v>36</v>
      </c>
      <c r="AF129" s="98">
        <v>5865934.0</v>
      </c>
      <c r="AG129" s="98">
        <v>21270.25</v>
      </c>
      <c r="AH129" s="99">
        <v>699510.0</v>
      </c>
      <c r="AI129" s="100">
        <v>29107.99</v>
      </c>
    </row>
    <row r="130" ht="20.25" customHeight="1">
      <c r="A130" s="29" t="s">
        <v>101</v>
      </c>
      <c r="B130" s="29" t="s">
        <v>51</v>
      </c>
      <c r="C130" s="87">
        <v>412679.0</v>
      </c>
      <c r="D130" s="88">
        <v>7036.8</v>
      </c>
      <c r="E130" s="87">
        <v>37084.0</v>
      </c>
      <c r="F130" s="88">
        <v>4676.37</v>
      </c>
      <c r="G130" s="87">
        <v>412678.0</v>
      </c>
      <c r="H130" s="88">
        <v>7036.79</v>
      </c>
      <c r="I130" s="87">
        <v>37084.0</v>
      </c>
      <c r="J130" s="88">
        <v>4676.37</v>
      </c>
      <c r="K130" s="41"/>
      <c r="L130" s="19">
        <f t="shared" ref="L130:O130" si="597">SUM(C130+G130)</f>
        <v>825357</v>
      </c>
      <c r="M130" s="18">
        <f t="shared" si="597"/>
        <v>14073.59</v>
      </c>
      <c r="N130" s="19">
        <f t="shared" si="597"/>
        <v>74168</v>
      </c>
      <c r="O130" s="18">
        <f t="shared" si="597"/>
        <v>9352.74</v>
      </c>
      <c r="P130" s="20">
        <f t="shared" si="598"/>
        <v>913598.59</v>
      </c>
      <c r="Q130" s="52">
        <f t="shared" si="599"/>
        <v>23426.33</v>
      </c>
      <c r="R130" s="23">
        <v>490007.0</v>
      </c>
      <c r="S130" s="23">
        <v>8330.74</v>
      </c>
      <c r="T130" s="24">
        <f t="shared" ref="T130:U130" si="600">R130-L130</f>
        <v>-335350</v>
      </c>
      <c r="U130" s="25">
        <f t="shared" si="600"/>
        <v>-5742.85</v>
      </c>
      <c r="V130" s="23">
        <v>41562.0</v>
      </c>
      <c r="W130" s="23">
        <v>5316.66</v>
      </c>
      <c r="X130" s="24">
        <f t="shared" ref="X130:Y130" si="601">V130-N130</f>
        <v>-32606</v>
      </c>
      <c r="Y130" s="25">
        <f t="shared" si="601"/>
        <v>-4036.08</v>
      </c>
      <c r="Z130" s="26">
        <f t="shared" ref="Z130:AA130" si="602">SUM(T130+X130)</f>
        <v>-367956</v>
      </c>
      <c r="AA130" s="27">
        <f t="shared" si="602"/>
        <v>-9778.93</v>
      </c>
      <c r="AB130" s="27"/>
      <c r="AC130" s="25"/>
      <c r="AD130" s="29" t="s">
        <v>101</v>
      </c>
      <c r="AE130" s="29" t="s">
        <v>51</v>
      </c>
      <c r="AF130" s="98">
        <v>825327.0</v>
      </c>
      <c r="AG130" s="98">
        <v>13923.95</v>
      </c>
      <c r="AH130" s="99">
        <v>74155.0</v>
      </c>
      <c r="AI130" s="100">
        <v>9303.11</v>
      </c>
    </row>
    <row r="131" ht="20.25" customHeight="1">
      <c r="A131" s="29" t="s">
        <v>102</v>
      </c>
      <c r="B131" s="29" t="s">
        <v>0</v>
      </c>
      <c r="C131" s="87">
        <v>627654.0</v>
      </c>
      <c r="D131" s="88">
        <v>2896.9</v>
      </c>
      <c r="E131" s="28">
        <v>56885.0</v>
      </c>
      <c r="F131" s="88">
        <v>2711.71</v>
      </c>
      <c r="G131" s="28">
        <v>627654.0</v>
      </c>
      <c r="H131" s="88">
        <v>2896.9</v>
      </c>
      <c r="I131" s="28">
        <v>56885.0</v>
      </c>
      <c r="J131" s="88">
        <v>2711.71</v>
      </c>
      <c r="K131" s="41"/>
      <c r="L131" s="19">
        <f t="shared" ref="L131:O131" si="603">SUM(C131+G131)</f>
        <v>1255308</v>
      </c>
      <c r="M131" s="18">
        <f t="shared" si="603"/>
        <v>5793.8</v>
      </c>
      <c r="N131" s="19">
        <f t="shared" si="603"/>
        <v>113770</v>
      </c>
      <c r="O131" s="18">
        <f t="shared" si="603"/>
        <v>5423.42</v>
      </c>
      <c r="P131" s="20">
        <f t="shared" ref="P131:Q131" si="604">SUM(L131+N131)</f>
        <v>1369078</v>
      </c>
      <c r="Q131" s="52">
        <f t="shared" si="604"/>
        <v>11217.22</v>
      </c>
      <c r="R131" s="23">
        <v>885492.0</v>
      </c>
      <c r="S131" s="23">
        <v>4054.85</v>
      </c>
      <c r="T131" s="24">
        <f t="shared" ref="T131:U131" si="605">R131-L131</f>
        <v>-369816</v>
      </c>
      <c r="U131" s="25">
        <f t="shared" si="605"/>
        <v>-1738.95</v>
      </c>
      <c r="V131" s="23">
        <v>144742.0</v>
      </c>
      <c r="W131" s="23">
        <v>6899.95</v>
      </c>
      <c r="X131" s="24">
        <f t="shared" ref="X131:Y131" si="606">V131-N131</f>
        <v>30972</v>
      </c>
      <c r="Y131" s="25">
        <f t="shared" si="606"/>
        <v>1476.53</v>
      </c>
      <c r="Z131" s="26">
        <f t="shared" ref="Z131:AA131" si="607">SUM(T131+X131)</f>
        <v>-338844</v>
      </c>
      <c r="AA131" s="27">
        <f t="shared" si="607"/>
        <v>-262.42</v>
      </c>
      <c r="AB131" s="54">
        <f>R131+V131</f>
        <v>1030234</v>
      </c>
      <c r="AC131" s="25"/>
      <c r="AD131" s="89" t="s">
        <v>102</v>
      </c>
      <c r="AE131" s="89" t="s">
        <v>0</v>
      </c>
      <c r="AF131" s="90">
        <v>1255291.0</v>
      </c>
      <c r="AG131" s="90">
        <v>5683.8</v>
      </c>
      <c r="AH131" s="91">
        <v>113765.0</v>
      </c>
      <c r="AI131" s="92">
        <v>5317.38</v>
      </c>
    </row>
    <row r="132" ht="20.25" customHeight="1">
      <c r="A132" s="41" t="s">
        <v>102</v>
      </c>
      <c r="B132" s="41" t="s">
        <v>36</v>
      </c>
      <c r="C132" s="28">
        <v>627654.0</v>
      </c>
      <c r="D132" s="52">
        <v>2745.5</v>
      </c>
      <c r="E132" s="87">
        <v>56885.0</v>
      </c>
      <c r="F132" s="52">
        <v>2443.21</v>
      </c>
      <c r="G132" s="87">
        <v>627654.0</v>
      </c>
      <c r="H132" s="52">
        <v>2745.5</v>
      </c>
      <c r="I132" s="87">
        <v>56885.0</v>
      </c>
      <c r="J132" s="52">
        <v>2443.21</v>
      </c>
      <c r="K132" s="41"/>
      <c r="L132" s="19">
        <f t="shared" ref="L132:O132" si="608">SUM(C132+G132)</f>
        <v>1255308</v>
      </c>
      <c r="M132" s="18">
        <f t="shared" si="608"/>
        <v>5491</v>
      </c>
      <c r="N132" s="19">
        <f t="shared" si="608"/>
        <v>113770</v>
      </c>
      <c r="O132" s="18">
        <f t="shared" si="608"/>
        <v>4886.42</v>
      </c>
      <c r="P132" s="20">
        <f>SUM(L132:N132)</f>
        <v>1374569</v>
      </c>
      <c r="Q132" s="52">
        <f>SUM(M132+O132)</f>
        <v>10377.42</v>
      </c>
      <c r="R132" s="23">
        <v>885492.0</v>
      </c>
      <c r="S132" s="23">
        <v>3850.19</v>
      </c>
      <c r="T132" s="24">
        <f t="shared" ref="T132:U132" si="609">R132-L132</f>
        <v>-369816</v>
      </c>
      <c r="U132" s="25">
        <f t="shared" si="609"/>
        <v>-1640.81</v>
      </c>
      <c r="V132" s="23">
        <v>144742.0</v>
      </c>
      <c r="W132" s="23">
        <v>6216.74</v>
      </c>
      <c r="X132" s="24">
        <f t="shared" ref="X132:Y132" si="610">V132-N132</f>
        <v>30972</v>
      </c>
      <c r="Y132" s="25">
        <f t="shared" si="610"/>
        <v>1330.32</v>
      </c>
      <c r="Z132" s="26">
        <f t="shared" ref="Z132:AA132" si="611">SUM(T132+X132)</f>
        <v>-338844</v>
      </c>
      <c r="AA132" s="27">
        <f t="shared" si="611"/>
        <v>-310.49</v>
      </c>
      <c r="AB132" s="27"/>
      <c r="AC132" s="25"/>
      <c r="AD132" s="90" t="s">
        <v>102</v>
      </c>
      <c r="AE132" s="90" t="s">
        <v>36</v>
      </c>
      <c r="AF132" s="90">
        <v>1255291.0</v>
      </c>
      <c r="AG132" s="90">
        <v>5386.8</v>
      </c>
      <c r="AH132" s="91">
        <v>113765.0</v>
      </c>
      <c r="AI132" s="92">
        <v>4790.64</v>
      </c>
    </row>
    <row r="133" ht="20.25" customHeight="1">
      <c r="A133" s="29" t="s">
        <v>104</v>
      </c>
      <c r="B133" s="29" t="s">
        <v>0</v>
      </c>
      <c r="C133" s="87">
        <v>793489.0</v>
      </c>
      <c r="D133" s="88">
        <v>3886.14</v>
      </c>
      <c r="E133" s="87">
        <v>46739.0</v>
      </c>
      <c r="F133" s="88">
        <v>2437.97</v>
      </c>
      <c r="G133" s="87">
        <v>793489.0</v>
      </c>
      <c r="H133" s="88">
        <v>3886.14</v>
      </c>
      <c r="I133" s="87">
        <v>46739.0</v>
      </c>
      <c r="J133" s="88">
        <v>2437.97</v>
      </c>
      <c r="K133" s="41"/>
      <c r="L133" s="19">
        <f t="shared" ref="L133:O133" si="612">SUM(C133+G133)</f>
        <v>1586978</v>
      </c>
      <c r="M133" s="18">
        <f t="shared" si="612"/>
        <v>7772.28</v>
      </c>
      <c r="N133" s="19">
        <f t="shared" si="612"/>
        <v>93478</v>
      </c>
      <c r="O133" s="18">
        <f t="shared" si="612"/>
        <v>4875.94</v>
      </c>
      <c r="P133" s="20">
        <f t="shared" ref="P133:Q133" si="613">SUM(L133+N133)</f>
        <v>1680456</v>
      </c>
      <c r="Q133" s="52">
        <f t="shared" si="613"/>
        <v>12648.22</v>
      </c>
      <c r="R133" s="23">
        <v>1133264.0</v>
      </c>
      <c r="S133" s="23">
        <v>5817.41</v>
      </c>
      <c r="T133" s="24">
        <f t="shared" ref="T133:U133" si="614">R133-L133</f>
        <v>-453714</v>
      </c>
      <c r="U133" s="25">
        <f t="shared" si="614"/>
        <v>-1954.87</v>
      </c>
      <c r="V133" s="23">
        <v>91994.0</v>
      </c>
      <c r="W133" s="23">
        <v>4755.83</v>
      </c>
      <c r="X133" s="24">
        <f t="shared" ref="X133:Y133" si="615">V133-N133</f>
        <v>-1484</v>
      </c>
      <c r="Y133" s="25">
        <f t="shared" si="615"/>
        <v>-120.11</v>
      </c>
      <c r="Z133" s="26">
        <f t="shared" ref="Z133:AA133" si="616">SUM(T133+X133)</f>
        <v>-455198</v>
      </c>
      <c r="AA133" s="27">
        <f t="shared" si="616"/>
        <v>-2074.98</v>
      </c>
      <c r="AB133" s="54">
        <f>R133+V133</f>
        <v>1225258</v>
      </c>
      <c r="AC133" s="25"/>
      <c r="AD133" s="89" t="s">
        <v>104</v>
      </c>
      <c r="AE133" s="89" t="s">
        <v>0</v>
      </c>
      <c r="AF133" s="90">
        <v>1586960.0</v>
      </c>
      <c r="AG133" s="90">
        <v>7625.53</v>
      </c>
      <c r="AH133" s="91">
        <v>93475.0</v>
      </c>
      <c r="AI133" s="92">
        <v>4780.03</v>
      </c>
    </row>
    <row r="134" ht="20.25" customHeight="1">
      <c r="A134" s="29" t="s">
        <v>104</v>
      </c>
      <c r="B134" s="29" t="s">
        <v>40</v>
      </c>
      <c r="C134" s="87">
        <v>793489.0</v>
      </c>
      <c r="D134" s="88">
        <v>3549.51</v>
      </c>
      <c r="E134" s="87">
        <v>46739.0</v>
      </c>
      <c r="F134" s="88">
        <v>2145.32</v>
      </c>
      <c r="G134" s="87">
        <v>793489.0</v>
      </c>
      <c r="H134" s="88">
        <v>3549.51</v>
      </c>
      <c r="I134" s="87">
        <v>46739.0</v>
      </c>
      <c r="J134" s="88">
        <v>2145.32</v>
      </c>
      <c r="K134" s="41"/>
      <c r="L134" s="19">
        <f t="shared" ref="L134:O134" si="617">SUM(C134+G134)</f>
        <v>1586978</v>
      </c>
      <c r="M134" s="18">
        <f t="shared" si="617"/>
        <v>7099.02</v>
      </c>
      <c r="N134" s="19">
        <f t="shared" si="617"/>
        <v>93478</v>
      </c>
      <c r="O134" s="18">
        <f t="shared" si="617"/>
        <v>4290.64</v>
      </c>
      <c r="P134" s="20">
        <f>SUM(L134:N134)</f>
        <v>1687555.02</v>
      </c>
      <c r="Q134" s="52">
        <f>SUM(M134+O134)</f>
        <v>11389.66</v>
      </c>
      <c r="R134" s="23">
        <v>1133264.0</v>
      </c>
      <c r="S134" s="23">
        <v>5286.31</v>
      </c>
      <c r="T134" s="24">
        <f t="shared" ref="T134:U134" si="618">R134-L134</f>
        <v>-453714</v>
      </c>
      <c r="U134" s="25">
        <f t="shared" si="618"/>
        <v>-1812.71</v>
      </c>
      <c r="V134" s="23">
        <v>91994.0</v>
      </c>
      <c r="W134" s="23">
        <v>4222.52</v>
      </c>
      <c r="X134" s="24">
        <f t="shared" ref="X134:Y134" si="619">V134-N134</f>
        <v>-1484</v>
      </c>
      <c r="Y134" s="25">
        <f t="shared" si="619"/>
        <v>-68.12</v>
      </c>
      <c r="Z134" s="26">
        <f t="shared" ref="Z134:AA134" si="620">SUM(T134+X134)</f>
        <v>-455198</v>
      </c>
      <c r="AA134" s="27">
        <f t="shared" si="620"/>
        <v>-1880.83</v>
      </c>
      <c r="AB134" s="27"/>
      <c r="AC134" s="25"/>
      <c r="AD134" s="89" t="s">
        <v>104</v>
      </c>
      <c r="AE134" s="89" t="s">
        <v>40</v>
      </c>
      <c r="AF134" s="90">
        <v>1589960.0</v>
      </c>
      <c r="AG134" s="90">
        <v>6964.52</v>
      </c>
      <c r="AH134" s="91">
        <v>93475.0</v>
      </c>
      <c r="AI134" s="92">
        <v>4206.38</v>
      </c>
    </row>
    <row r="135" ht="20.25" customHeight="1">
      <c r="A135" s="29" t="s">
        <v>105</v>
      </c>
      <c r="B135" s="29" t="s">
        <v>0</v>
      </c>
      <c r="C135" s="87">
        <v>819412.0</v>
      </c>
      <c r="D135" s="88">
        <v>4003.99</v>
      </c>
      <c r="E135" s="87">
        <v>144914.0</v>
      </c>
      <c r="F135" s="88">
        <v>5808.19</v>
      </c>
      <c r="G135" s="87">
        <v>819412.0</v>
      </c>
      <c r="H135" s="88">
        <v>4003.99</v>
      </c>
      <c r="I135" s="87">
        <v>144914.0</v>
      </c>
      <c r="J135" s="88">
        <v>5808.19</v>
      </c>
      <c r="K135" s="41"/>
      <c r="L135" s="19">
        <f t="shared" ref="L135:O135" si="621">SUM(C135+G135)</f>
        <v>1638824</v>
      </c>
      <c r="M135" s="18">
        <f t="shared" si="621"/>
        <v>8007.98</v>
      </c>
      <c r="N135" s="19">
        <f t="shared" si="621"/>
        <v>289828</v>
      </c>
      <c r="O135" s="18">
        <f t="shared" si="621"/>
        <v>11616.38</v>
      </c>
      <c r="P135" s="20">
        <f t="shared" ref="P135:Q135" si="622">SUM(L135+N135)</f>
        <v>1928652</v>
      </c>
      <c r="Q135" s="52">
        <f t="shared" si="622"/>
        <v>19624.36</v>
      </c>
      <c r="R135" s="23">
        <v>1292360.0</v>
      </c>
      <c r="S135" s="23">
        <v>5127.98</v>
      </c>
      <c r="T135" s="24">
        <f t="shared" ref="T135:U135" si="623">R135-L135</f>
        <v>-346464</v>
      </c>
      <c r="U135" s="25">
        <f t="shared" si="623"/>
        <v>-2880</v>
      </c>
      <c r="V135" s="23">
        <v>299865.0</v>
      </c>
      <c r="W135" s="23">
        <v>11963.83</v>
      </c>
      <c r="X135" s="24">
        <f t="shared" ref="X135:Y135" si="624">V135-N135</f>
        <v>10037</v>
      </c>
      <c r="Y135" s="25">
        <f t="shared" si="624"/>
        <v>347.45</v>
      </c>
      <c r="Z135" s="26">
        <f t="shared" ref="Z135:AA135" si="625">SUM(T135+X135)</f>
        <v>-336427</v>
      </c>
      <c r="AA135" s="27">
        <f t="shared" si="625"/>
        <v>-2532.55</v>
      </c>
      <c r="AB135" s="54">
        <f>R135+V135</f>
        <v>1592225</v>
      </c>
      <c r="AC135" s="25"/>
      <c r="AD135" s="89" t="s">
        <v>105</v>
      </c>
      <c r="AE135" s="89" t="s">
        <v>0</v>
      </c>
      <c r="AF135" s="90">
        <v>1638811.0</v>
      </c>
      <c r="AG135" s="90">
        <v>7856.98</v>
      </c>
      <c r="AH135" s="91">
        <v>289825.0</v>
      </c>
      <c r="AI135" s="92">
        <v>11387.61</v>
      </c>
    </row>
    <row r="136" ht="20.25" customHeight="1">
      <c r="A136" s="29" t="s">
        <v>105</v>
      </c>
      <c r="B136" s="29" t="s">
        <v>32</v>
      </c>
      <c r="C136" s="87">
        <v>819412.0</v>
      </c>
      <c r="D136" s="88">
        <v>3689.74</v>
      </c>
      <c r="E136" s="87">
        <v>144914.0</v>
      </c>
      <c r="F136" s="88">
        <v>5210.93</v>
      </c>
      <c r="G136" s="87">
        <v>819412.0</v>
      </c>
      <c r="H136" s="88">
        <v>3689.74</v>
      </c>
      <c r="I136" s="87">
        <v>144914.0</v>
      </c>
      <c r="J136" s="88">
        <v>5210.93</v>
      </c>
      <c r="K136" s="41"/>
      <c r="L136" s="19">
        <f t="shared" ref="L136:O136" si="626">SUM(C136+G136)</f>
        <v>1638824</v>
      </c>
      <c r="M136" s="18">
        <f t="shared" si="626"/>
        <v>7379.48</v>
      </c>
      <c r="N136" s="19">
        <f t="shared" si="626"/>
        <v>289828</v>
      </c>
      <c r="O136" s="18">
        <f t="shared" si="626"/>
        <v>10421.86</v>
      </c>
      <c r="P136" s="20">
        <f>SUM(L136:N136)</f>
        <v>1936031.48</v>
      </c>
      <c r="Q136" s="52">
        <f>SUM(M136+O136)</f>
        <v>17801.34</v>
      </c>
      <c r="R136" s="23">
        <v>1292360.0</v>
      </c>
      <c r="S136" s="23">
        <v>4867.8</v>
      </c>
      <c r="T136" s="24">
        <f t="shared" ref="T136:U136" si="627">R136-L136</f>
        <v>-346464</v>
      </c>
      <c r="U136" s="25">
        <f t="shared" si="627"/>
        <v>-2511.68</v>
      </c>
      <c r="V136" s="23">
        <v>299865.0</v>
      </c>
      <c r="W136" s="23">
        <v>10751.25</v>
      </c>
      <c r="X136" s="24">
        <f t="shared" ref="X136:Y136" si="628">V136-N136</f>
        <v>10037</v>
      </c>
      <c r="Y136" s="25">
        <f t="shared" si="628"/>
        <v>329.39</v>
      </c>
      <c r="Z136" s="26">
        <f t="shared" ref="Z136:AA136" si="629">SUM(T136+X136)</f>
        <v>-336427</v>
      </c>
      <c r="AA136" s="27">
        <f t="shared" si="629"/>
        <v>-2182.29</v>
      </c>
      <c r="AB136" s="27"/>
      <c r="AC136" s="25"/>
      <c r="AD136" s="89" t="s">
        <v>105</v>
      </c>
      <c r="AE136" s="89" t="s">
        <v>198</v>
      </c>
      <c r="AF136" s="90">
        <v>1638811.0</v>
      </c>
      <c r="AG136" s="90">
        <v>7240.48</v>
      </c>
      <c r="AH136" s="91">
        <v>289825.0</v>
      </c>
      <c r="AI136" s="92">
        <v>10217.39</v>
      </c>
    </row>
    <row r="137" ht="20.25" customHeight="1">
      <c r="A137" s="29" t="s">
        <v>199</v>
      </c>
      <c r="B137" s="29" t="s">
        <v>0</v>
      </c>
      <c r="C137" s="87">
        <v>1519919.0</v>
      </c>
      <c r="D137" s="88">
        <v>5412.78</v>
      </c>
      <c r="E137" s="87">
        <v>120798.0</v>
      </c>
      <c r="F137" s="88">
        <v>5839.14</v>
      </c>
      <c r="G137" s="87">
        <v>1519919.0</v>
      </c>
      <c r="H137" s="88">
        <v>5412.78</v>
      </c>
      <c r="I137" s="87">
        <v>120798.0</v>
      </c>
      <c r="J137" s="88">
        <v>5839.14</v>
      </c>
      <c r="K137" s="41"/>
      <c r="L137" s="19">
        <f t="shared" ref="L137:O137" si="630">SUM(C137+G137)</f>
        <v>3039838</v>
      </c>
      <c r="M137" s="18">
        <f t="shared" si="630"/>
        <v>10825.56</v>
      </c>
      <c r="N137" s="19">
        <f t="shared" si="630"/>
        <v>241596</v>
      </c>
      <c r="O137" s="18">
        <f t="shared" si="630"/>
        <v>11678.28</v>
      </c>
      <c r="P137" s="20">
        <f t="shared" ref="P137:Q137" si="631">SUM(L137+N137)</f>
        <v>3281434</v>
      </c>
      <c r="Q137" s="52">
        <f t="shared" si="631"/>
        <v>22503.84</v>
      </c>
      <c r="R137" s="23">
        <v>2592876.0</v>
      </c>
      <c r="S137" s="23">
        <v>9345.49</v>
      </c>
      <c r="T137" s="24">
        <f t="shared" ref="T137:U137" si="632">R137-L137</f>
        <v>-446962</v>
      </c>
      <c r="U137" s="25">
        <f t="shared" si="632"/>
        <v>-1480.07</v>
      </c>
      <c r="V137" s="23">
        <v>209595.0</v>
      </c>
      <c r="W137" s="23">
        <v>10011.33</v>
      </c>
      <c r="X137" s="24">
        <f t="shared" ref="X137:Y137" si="633">V137-N137</f>
        <v>-32001</v>
      </c>
      <c r="Y137" s="25">
        <f t="shared" si="633"/>
        <v>-1666.95</v>
      </c>
      <c r="Z137" s="26">
        <f t="shared" ref="Z137:AA137" si="634">SUM(T137+X137)</f>
        <v>-478963</v>
      </c>
      <c r="AA137" s="27">
        <f t="shared" si="634"/>
        <v>-3147.02</v>
      </c>
      <c r="AB137" s="54">
        <f>R137+V137</f>
        <v>2802471</v>
      </c>
      <c r="AC137" s="25"/>
      <c r="AD137" s="89" t="s">
        <v>199</v>
      </c>
      <c r="AE137" s="89" t="s">
        <v>0</v>
      </c>
      <c r="AF137" s="90">
        <v>3039824.0</v>
      </c>
      <c r="AG137" s="90">
        <v>10621.42</v>
      </c>
      <c r="AH137" s="91">
        <v>241586.0</v>
      </c>
      <c r="AI137" s="92">
        <v>11449.86</v>
      </c>
    </row>
    <row r="138" ht="20.25" customHeight="1">
      <c r="A138" s="29" t="s">
        <v>199</v>
      </c>
      <c r="B138" s="29" t="s">
        <v>36</v>
      </c>
      <c r="C138" s="87">
        <v>1519919.0</v>
      </c>
      <c r="D138" s="88">
        <v>5394.71</v>
      </c>
      <c r="E138" s="87">
        <v>120798.0</v>
      </c>
      <c r="F138" s="88">
        <v>5227.66</v>
      </c>
      <c r="G138" s="87">
        <v>1519919.0</v>
      </c>
      <c r="H138" s="88">
        <v>5394.71</v>
      </c>
      <c r="I138" s="87">
        <v>120798.0</v>
      </c>
      <c r="J138" s="88">
        <v>5227.66</v>
      </c>
      <c r="K138" s="41"/>
      <c r="L138" s="19">
        <f t="shared" ref="L138:O138" si="635">SUM(C138+G138)</f>
        <v>3039838</v>
      </c>
      <c r="M138" s="18">
        <f t="shared" si="635"/>
        <v>10789.42</v>
      </c>
      <c r="N138" s="19">
        <f t="shared" si="635"/>
        <v>241596</v>
      </c>
      <c r="O138" s="18">
        <f t="shared" si="635"/>
        <v>10455.32</v>
      </c>
      <c r="P138" s="20">
        <f>SUM(L138:N138)</f>
        <v>3292223.42</v>
      </c>
      <c r="Q138" s="52">
        <f>SUM(M138+O138)</f>
        <v>21244.74</v>
      </c>
      <c r="R138" s="23">
        <v>2592876.0</v>
      </c>
      <c r="S138" s="23">
        <v>9320.59</v>
      </c>
      <c r="T138" s="24">
        <f t="shared" ref="T138:U138" si="636">R138-L138</f>
        <v>-446962</v>
      </c>
      <c r="U138" s="25">
        <f t="shared" si="636"/>
        <v>-1468.83</v>
      </c>
      <c r="V138" s="23">
        <v>209595.0</v>
      </c>
      <c r="W138" s="23">
        <v>9011.84</v>
      </c>
      <c r="X138" s="24">
        <f t="shared" ref="X138:Y138" si="637">V138-N138</f>
        <v>-32001</v>
      </c>
      <c r="Y138" s="25">
        <f t="shared" si="637"/>
        <v>-1443.48</v>
      </c>
      <c r="Z138" s="26">
        <f t="shared" ref="Z138:AA138" si="638">SUM(T138+X138)</f>
        <v>-478963</v>
      </c>
      <c r="AA138" s="27">
        <f t="shared" si="638"/>
        <v>-2912.31</v>
      </c>
      <c r="AB138" s="27"/>
      <c r="AC138" s="25"/>
      <c r="AD138" s="89" t="s">
        <v>199</v>
      </c>
      <c r="AE138" s="89" t="s">
        <v>36</v>
      </c>
      <c r="AF138" s="90">
        <v>3039824.0</v>
      </c>
      <c r="AG138" s="90">
        <v>10586.18</v>
      </c>
      <c r="AH138" s="91">
        <v>241586.0</v>
      </c>
      <c r="AI138" s="92">
        <v>10250.37</v>
      </c>
    </row>
    <row r="139" ht="20.25" customHeight="1">
      <c r="A139" s="29" t="s">
        <v>108</v>
      </c>
      <c r="B139" s="29" t="s">
        <v>0</v>
      </c>
      <c r="C139" s="87">
        <v>793711.0</v>
      </c>
      <c r="D139" s="88">
        <v>4149.99</v>
      </c>
      <c r="E139" s="87">
        <v>94445.0</v>
      </c>
      <c r="F139" s="88">
        <v>5495.53</v>
      </c>
      <c r="G139" s="87">
        <v>793711.0</v>
      </c>
      <c r="H139" s="88">
        <v>4149.99</v>
      </c>
      <c r="I139" s="87">
        <v>94445.0</v>
      </c>
      <c r="J139" s="88">
        <v>5495.53</v>
      </c>
      <c r="K139" s="41"/>
      <c r="L139" s="19">
        <f t="shared" ref="L139:O139" si="639">SUM(C139+G139)</f>
        <v>1587422</v>
      </c>
      <c r="M139" s="18">
        <f t="shared" si="639"/>
        <v>8299.98</v>
      </c>
      <c r="N139" s="19">
        <f t="shared" si="639"/>
        <v>188890</v>
      </c>
      <c r="O139" s="18">
        <f t="shared" si="639"/>
        <v>10991.06</v>
      </c>
      <c r="P139" s="20">
        <f t="shared" ref="P139:Q139" si="640">SUM(L139+N139)</f>
        <v>1776312</v>
      </c>
      <c r="Q139" s="52">
        <f t="shared" si="640"/>
        <v>19291.04</v>
      </c>
      <c r="R139" s="23">
        <v>1369244.0</v>
      </c>
      <c r="S139" s="23">
        <v>7148.69</v>
      </c>
      <c r="T139" s="24">
        <f t="shared" ref="T139:U139" si="641">R139-L139</f>
        <v>-218178</v>
      </c>
      <c r="U139" s="25">
        <f t="shared" si="641"/>
        <v>-1151.29</v>
      </c>
      <c r="V139" s="23">
        <v>176903.0</v>
      </c>
      <c r="W139" s="23">
        <v>9686.6</v>
      </c>
      <c r="X139" s="24">
        <f t="shared" ref="X139:Y139" si="642">V139-N139</f>
        <v>-11987</v>
      </c>
      <c r="Y139" s="25">
        <f t="shared" si="642"/>
        <v>-1304.46</v>
      </c>
      <c r="Z139" s="26">
        <f t="shared" ref="Z139:AA139" si="643">SUM(T139+X139)</f>
        <v>-230165</v>
      </c>
      <c r="AA139" s="27">
        <f t="shared" si="643"/>
        <v>-2455.75</v>
      </c>
      <c r="AB139" s="54">
        <f>R139+V139</f>
        <v>1546147</v>
      </c>
      <c r="AC139" s="25"/>
      <c r="AD139" s="89" t="s">
        <v>108</v>
      </c>
      <c r="AE139" s="89" t="s">
        <v>0</v>
      </c>
      <c r="AF139" s="90">
        <v>1587394.0</v>
      </c>
      <c r="AG139" s="90">
        <v>8138.66</v>
      </c>
      <c r="AH139" s="91">
        <v>188876.0</v>
      </c>
      <c r="AI139" s="92">
        <v>10774.55</v>
      </c>
    </row>
    <row r="140" ht="20.25" customHeight="1">
      <c r="A140" s="29" t="s">
        <v>108</v>
      </c>
      <c r="B140" s="29" t="s">
        <v>36</v>
      </c>
      <c r="C140" s="87">
        <v>793711.0</v>
      </c>
      <c r="D140" s="88">
        <v>3855.74</v>
      </c>
      <c r="E140" s="87">
        <v>94445.0</v>
      </c>
      <c r="F140" s="88">
        <v>4719.48</v>
      </c>
      <c r="G140" s="87">
        <v>793711.0</v>
      </c>
      <c r="H140" s="88">
        <v>3855.74</v>
      </c>
      <c r="I140" s="87">
        <v>94445.0</v>
      </c>
      <c r="J140" s="88">
        <v>4719.48</v>
      </c>
      <c r="K140" s="41"/>
      <c r="L140" s="19">
        <f t="shared" ref="L140:O140" si="644">SUM(C140+G140)</f>
        <v>1587422</v>
      </c>
      <c r="M140" s="18">
        <f t="shared" si="644"/>
        <v>7711.48</v>
      </c>
      <c r="N140" s="19">
        <f t="shared" si="644"/>
        <v>188890</v>
      </c>
      <c r="O140" s="18">
        <f t="shared" si="644"/>
        <v>9438.96</v>
      </c>
      <c r="P140" s="20">
        <f>SUM(L140:N140)</f>
        <v>1784023.48</v>
      </c>
      <c r="Q140" s="52">
        <f>SUM(M140+O140)</f>
        <v>17150.44</v>
      </c>
      <c r="R140" s="23">
        <v>1369244.0</v>
      </c>
      <c r="S140" s="23">
        <v>6645.54</v>
      </c>
      <c r="T140" s="24">
        <f t="shared" ref="T140:U140" si="645">R140-L140</f>
        <v>-218178</v>
      </c>
      <c r="U140" s="25">
        <f t="shared" si="645"/>
        <v>-1065.94</v>
      </c>
      <c r="V140" s="23">
        <v>176903.0</v>
      </c>
      <c r="W140" s="23">
        <v>8384.84</v>
      </c>
      <c r="X140" s="24">
        <f t="shared" ref="X140:Y140" si="646">V140-N140</f>
        <v>-11987</v>
      </c>
      <c r="Y140" s="25">
        <f t="shared" si="646"/>
        <v>-1054.12</v>
      </c>
      <c r="Z140" s="26">
        <f t="shared" ref="Z140:AA140" si="647">SUM(T140+X140)</f>
        <v>-230165</v>
      </c>
      <c r="AA140" s="27">
        <f t="shared" si="647"/>
        <v>-2120.06</v>
      </c>
      <c r="AB140" s="27"/>
      <c r="AC140" s="25"/>
      <c r="AD140" s="89" t="s">
        <v>108</v>
      </c>
      <c r="AE140" s="89" t="s">
        <v>36</v>
      </c>
      <c r="AF140" s="90">
        <v>1587394.0</v>
      </c>
      <c r="AG140" s="90">
        <v>7561.32</v>
      </c>
      <c r="AH140" s="91">
        <v>188876.0</v>
      </c>
      <c r="AI140" s="92">
        <v>9253.2</v>
      </c>
    </row>
    <row r="141" ht="20.25" customHeight="1">
      <c r="A141" s="29" t="s">
        <v>109</v>
      </c>
      <c r="B141" s="29" t="s">
        <v>0</v>
      </c>
      <c r="C141" s="87">
        <v>1349231.0</v>
      </c>
      <c r="D141" s="88">
        <v>5548.16</v>
      </c>
      <c r="E141" s="87">
        <v>11711.0</v>
      </c>
      <c r="F141" s="88">
        <v>591.87</v>
      </c>
      <c r="G141" s="87">
        <v>1349231.0</v>
      </c>
      <c r="H141" s="88">
        <v>5548.16</v>
      </c>
      <c r="I141" s="87">
        <v>11711.0</v>
      </c>
      <c r="J141" s="88">
        <v>591.87</v>
      </c>
      <c r="K141" s="41"/>
      <c r="L141" s="19">
        <f t="shared" ref="L141:O141" si="648">SUM(C141+G141)</f>
        <v>2698462</v>
      </c>
      <c r="M141" s="18">
        <f t="shared" si="648"/>
        <v>11096.32</v>
      </c>
      <c r="N141" s="19">
        <f t="shared" si="648"/>
        <v>23422</v>
      </c>
      <c r="O141" s="18">
        <f t="shared" si="648"/>
        <v>1183.74</v>
      </c>
      <c r="P141" s="20">
        <f t="shared" ref="P141:Q141" si="649">SUM(L141+N141)</f>
        <v>2721884</v>
      </c>
      <c r="Q141" s="52">
        <f t="shared" si="649"/>
        <v>12280.06</v>
      </c>
      <c r="R141" s="23">
        <v>1976576.0</v>
      </c>
      <c r="S141" s="23">
        <v>7944.38</v>
      </c>
      <c r="T141" s="24">
        <f t="shared" ref="T141:U141" si="650">R141-L141</f>
        <v>-721886</v>
      </c>
      <c r="U141" s="25">
        <f t="shared" si="650"/>
        <v>-3151.94</v>
      </c>
      <c r="V141" s="23">
        <v>19883.0</v>
      </c>
      <c r="W141" s="23">
        <v>985.09</v>
      </c>
      <c r="X141" s="24">
        <f t="shared" ref="X141:Y141" si="651">V141-N141</f>
        <v>-3539</v>
      </c>
      <c r="Y141" s="25">
        <f t="shared" si="651"/>
        <v>-198.65</v>
      </c>
      <c r="Z141" s="26">
        <f t="shared" ref="Z141:AA141" si="652">SUM(T141+X141)</f>
        <v>-725425</v>
      </c>
      <c r="AA141" s="27">
        <f t="shared" si="652"/>
        <v>-3350.59</v>
      </c>
      <c r="AB141" s="54">
        <f>R141+V141</f>
        <v>1996459</v>
      </c>
      <c r="AC141" s="25"/>
      <c r="AD141" s="89" t="s">
        <v>109</v>
      </c>
      <c r="AE141" s="89" t="s">
        <v>0</v>
      </c>
      <c r="AF141" s="90">
        <v>2698445.0</v>
      </c>
      <c r="AG141" s="90">
        <v>10887.35</v>
      </c>
      <c r="AH141" s="91">
        <v>23419.0</v>
      </c>
      <c r="AI141" s="92">
        <v>1160.46</v>
      </c>
    </row>
    <row r="142" ht="20.25" customHeight="1">
      <c r="A142" s="29" t="s">
        <v>109</v>
      </c>
      <c r="B142" s="29" t="s">
        <v>36</v>
      </c>
      <c r="C142" s="87">
        <v>1349231.0</v>
      </c>
      <c r="D142" s="88">
        <v>5340.74</v>
      </c>
      <c r="E142" s="87">
        <v>11711.0</v>
      </c>
      <c r="F142" s="88">
        <v>533.27</v>
      </c>
      <c r="G142" s="87">
        <v>1349231.0</v>
      </c>
      <c r="H142" s="88">
        <v>5340.74</v>
      </c>
      <c r="I142" s="87">
        <v>11711.0</v>
      </c>
      <c r="J142" s="88">
        <v>533.27</v>
      </c>
      <c r="K142" s="41"/>
      <c r="L142" s="19">
        <f t="shared" ref="L142:O142" si="653">SUM(C142+G142)</f>
        <v>2698462</v>
      </c>
      <c r="M142" s="18">
        <f t="shared" si="653"/>
        <v>10681.48</v>
      </c>
      <c r="N142" s="19">
        <f t="shared" si="653"/>
        <v>23422</v>
      </c>
      <c r="O142" s="18">
        <f t="shared" si="653"/>
        <v>1066.54</v>
      </c>
      <c r="P142" s="20">
        <f>SUM(L142:N142)</f>
        <v>2732565.48</v>
      </c>
      <c r="Q142" s="52">
        <f>SUM(M142+O142)</f>
        <v>11748.02</v>
      </c>
      <c r="R142" s="23">
        <v>1976576.0</v>
      </c>
      <c r="S142" s="23">
        <v>7723.95</v>
      </c>
      <c r="T142" s="24">
        <f t="shared" ref="T142:U142" si="654">R142-L142</f>
        <v>-721886</v>
      </c>
      <c r="U142" s="25">
        <f t="shared" si="654"/>
        <v>-2957.53</v>
      </c>
      <c r="V142" s="23">
        <v>19883.0</v>
      </c>
      <c r="W142" s="23">
        <v>887.55</v>
      </c>
      <c r="X142" s="24">
        <f t="shared" ref="X142:Y142" si="655">V142-N142</f>
        <v>-3539</v>
      </c>
      <c r="Y142" s="25">
        <f t="shared" si="655"/>
        <v>-178.99</v>
      </c>
      <c r="Z142" s="26">
        <f t="shared" ref="Z142:AA142" si="656">SUM(T142+X142)</f>
        <v>-725425</v>
      </c>
      <c r="AA142" s="27">
        <f t="shared" si="656"/>
        <v>-3136.52</v>
      </c>
      <c r="AB142" s="27"/>
      <c r="AC142" s="25"/>
      <c r="AD142" s="89" t="s">
        <v>109</v>
      </c>
      <c r="AE142" s="89" t="s">
        <v>36</v>
      </c>
      <c r="AF142" s="90">
        <v>2698445.0</v>
      </c>
      <c r="AG142" s="90">
        <v>10478.71</v>
      </c>
      <c r="AH142" s="91">
        <v>23419.0</v>
      </c>
      <c r="AI142" s="92">
        <v>1045.49</v>
      </c>
    </row>
    <row r="143" ht="20.25" customHeight="1">
      <c r="A143" s="29" t="s">
        <v>110</v>
      </c>
      <c r="B143" s="29" t="s">
        <v>0</v>
      </c>
      <c r="C143" s="87">
        <v>591236.0</v>
      </c>
      <c r="D143" s="88">
        <v>3050.47</v>
      </c>
      <c r="E143" s="87">
        <v>97885.0</v>
      </c>
      <c r="F143" s="88">
        <v>6221.76</v>
      </c>
      <c r="G143" s="87">
        <v>591236.0</v>
      </c>
      <c r="H143" s="88">
        <v>3050.47</v>
      </c>
      <c r="I143" s="87">
        <v>97885.0</v>
      </c>
      <c r="J143" s="88">
        <v>6221.76</v>
      </c>
      <c r="K143" s="41"/>
      <c r="L143" s="19">
        <f t="shared" ref="L143:O143" si="657">SUM(C143+G143)</f>
        <v>1182472</v>
      </c>
      <c r="M143" s="18">
        <f t="shared" si="657"/>
        <v>6100.94</v>
      </c>
      <c r="N143" s="19">
        <f t="shared" si="657"/>
        <v>195770</v>
      </c>
      <c r="O143" s="18">
        <f t="shared" si="657"/>
        <v>12443.52</v>
      </c>
      <c r="P143" s="20">
        <f t="shared" ref="P143:Q143" si="658">SUM(L143+N143)</f>
        <v>1378242</v>
      </c>
      <c r="Q143" s="52">
        <f t="shared" si="658"/>
        <v>18544.46</v>
      </c>
      <c r="R143" s="23">
        <v>1158955.0</v>
      </c>
      <c r="S143" s="23">
        <v>5807.71</v>
      </c>
      <c r="T143" s="24">
        <f t="shared" ref="T143:U143" si="659">R143-L143</f>
        <v>-23517</v>
      </c>
      <c r="U143" s="25">
        <f t="shared" si="659"/>
        <v>-293.23</v>
      </c>
      <c r="V143" s="23">
        <v>155770.0</v>
      </c>
      <c r="W143" s="23">
        <v>10094.37</v>
      </c>
      <c r="X143" s="24">
        <f t="shared" ref="X143:Y143" si="660">V143-N143</f>
        <v>-40000</v>
      </c>
      <c r="Y143" s="25">
        <f t="shared" si="660"/>
        <v>-2349.15</v>
      </c>
      <c r="Z143" s="26">
        <f t="shared" ref="Z143:AA143" si="661">SUM(T143+X143)</f>
        <v>-63517</v>
      </c>
      <c r="AA143" s="27">
        <f t="shared" si="661"/>
        <v>-2642.38</v>
      </c>
      <c r="AB143" s="54">
        <f>R143+V143</f>
        <v>1314725</v>
      </c>
      <c r="AC143" s="25"/>
      <c r="AD143" s="89" t="s">
        <v>110</v>
      </c>
      <c r="AE143" s="89" t="s">
        <v>0</v>
      </c>
      <c r="AF143" s="90">
        <v>1182454.0</v>
      </c>
      <c r="AG143" s="90">
        <v>5978.45</v>
      </c>
      <c r="AH143" s="91">
        <v>195764.0</v>
      </c>
      <c r="AI143" s="92">
        <v>12198.85</v>
      </c>
    </row>
    <row r="144" ht="20.25" customHeight="1">
      <c r="A144" s="29" t="s">
        <v>110</v>
      </c>
      <c r="B144" s="29" t="s">
        <v>34</v>
      </c>
      <c r="C144" s="87">
        <v>591236.0</v>
      </c>
      <c r="D144" s="88">
        <v>2820.65</v>
      </c>
      <c r="E144" s="87">
        <v>97885.0</v>
      </c>
      <c r="F144" s="88">
        <v>5215.1</v>
      </c>
      <c r="G144" s="87">
        <v>591236.0</v>
      </c>
      <c r="H144" s="88">
        <v>2820.65</v>
      </c>
      <c r="I144" s="87">
        <v>97885.0</v>
      </c>
      <c r="J144" s="88">
        <v>5215.1</v>
      </c>
      <c r="K144" s="41"/>
      <c r="L144" s="19">
        <f t="shared" ref="L144:O144" si="662">SUM(C144+G144)</f>
        <v>1182472</v>
      </c>
      <c r="M144" s="18">
        <f t="shared" si="662"/>
        <v>5641.3</v>
      </c>
      <c r="N144" s="19">
        <f t="shared" si="662"/>
        <v>195770</v>
      </c>
      <c r="O144" s="18">
        <f t="shared" si="662"/>
        <v>10430.2</v>
      </c>
      <c r="P144" s="20">
        <f>SUM(L144:N144)</f>
        <v>1383883.3</v>
      </c>
      <c r="Q144" s="52">
        <f>SUM(M144+O144)</f>
        <v>16071.5</v>
      </c>
      <c r="R144" s="23">
        <v>1158955.0</v>
      </c>
      <c r="S144" s="23">
        <v>5411.41</v>
      </c>
      <c r="T144" s="24">
        <f t="shared" ref="T144:U144" si="663">R144-L144</f>
        <v>-23517</v>
      </c>
      <c r="U144" s="25">
        <f t="shared" si="663"/>
        <v>-229.89</v>
      </c>
      <c r="V144" s="23">
        <v>155770.0</v>
      </c>
      <c r="W144" s="23">
        <v>8457.35</v>
      </c>
      <c r="X144" s="24">
        <f t="shared" ref="X144:Y144" si="664">V144-N144</f>
        <v>-40000</v>
      </c>
      <c r="Y144" s="25">
        <f t="shared" si="664"/>
        <v>-1972.85</v>
      </c>
      <c r="Z144" s="26">
        <f t="shared" ref="Z144:AA144" si="665">SUM(T144+X144)</f>
        <v>-63517</v>
      </c>
      <c r="AA144" s="27">
        <f t="shared" si="665"/>
        <v>-2202.74</v>
      </c>
      <c r="AB144" s="27"/>
      <c r="AC144" s="25"/>
      <c r="AD144" s="89" t="s">
        <v>110</v>
      </c>
      <c r="AE144" s="89" t="s">
        <v>34</v>
      </c>
      <c r="AF144" s="90">
        <v>1182454.0</v>
      </c>
      <c r="AG144" s="90">
        <v>5527.54</v>
      </c>
      <c r="AH144" s="91">
        <v>195764.0</v>
      </c>
      <c r="AI144" s="92">
        <v>10225.25</v>
      </c>
    </row>
    <row r="145" ht="20.25" customHeight="1">
      <c r="A145" s="29" t="s">
        <v>111</v>
      </c>
      <c r="B145" s="29" t="s">
        <v>0</v>
      </c>
      <c r="C145" s="87">
        <v>257072.0</v>
      </c>
      <c r="D145" s="88">
        <v>1507.54</v>
      </c>
      <c r="E145" s="87">
        <v>43230.0</v>
      </c>
      <c r="F145" s="88">
        <v>1761.91</v>
      </c>
      <c r="G145" s="87">
        <v>257072.0</v>
      </c>
      <c r="H145" s="88">
        <v>1507.54</v>
      </c>
      <c r="I145" s="87">
        <v>43230.0</v>
      </c>
      <c r="J145" s="88">
        <v>1761.91</v>
      </c>
      <c r="K145" s="41"/>
      <c r="L145" s="19">
        <f t="shared" ref="L145:O145" si="666">SUM(C145+G145)</f>
        <v>514144</v>
      </c>
      <c r="M145" s="18">
        <f t="shared" si="666"/>
        <v>3015.08</v>
      </c>
      <c r="N145" s="19">
        <f t="shared" si="666"/>
        <v>86460</v>
      </c>
      <c r="O145" s="18">
        <f t="shared" si="666"/>
        <v>3523.82</v>
      </c>
      <c r="P145" s="20">
        <f t="shared" ref="P145:Q145" si="667">SUM(L145+N145)</f>
        <v>600604</v>
      </c>
      <c r="Q145" s="52">
        <f t="shared" si="667"/>
        <v>6538.9</v>
      </c>
      <c r="R145" s="23">
        <v>607381.0</v>
      </c>
      <c r="S145" s="23">
        <v>2843.98</v>
      </c>
      <c r="T145" s="24">
        <f t="shared" ref="T145:U145" si="668">R145-L145</f>
        <v>93237</v>
      </c>
      <c r="U145" s="25">
        <f t="shared" si="668"/>
        <v>-171.1</v>
      </c>
      <c r="V145" s="23">
        <v>102751.0</v>
      </c>
      <c r="W145" s="23">
        <v>4246.27</v>
      </c>
      <c r="X145" s="24">
        <f t="shared" ref="X145:Y145" si="669">V145-N145</f>
        <v>16291</v>
      </c>
      <c r="Y145" s="25">
        <f t="shared" si="669"/>
        <v>722.45</v>
      </c>
      <c r="Z145" s="26">
        <f t="shared" ref="Z145:AA145" si="670">SUM(T145+X145)</f>
        <v>109528</v>
      </c>
      <c r="AA145" s="27">
        <f t="shared" si="670"/>
        <v>551.35</v>
      </c>
      <c r="AB145" s="54">
        <f>R145+V145</f>
        <v>710132</v>
      </c>
      <c r="AC145" s="25"/>
      <c r="AD145" s="89" t="s">
        <v>111</v>
      </c>
      <c r="AE145" s="89" t="s">
        <v>200</v>
      </c>
      <c r="AF145" s="90">
        <v>514133.0</v>
      </c>
      <c r="AG145" s="90">
        <v>2957.12</v>
      </c>
      <c r="AH145" s="91">
        <v>86458.0</v>
      </c>
      <c r="AI145" s="92">
        <v>3454.37</v>
      </c>
    </row>
    <row r="146" ht="20.25" customHeight="1">
      <c r="A146" s="29" t="s">
        <v>111</v>
      </c>
      <c r="B146" s="29" t="s">
        <v>40</v>
      </c>
      <c r="C146" s="87">
        <v>257072.0</v>
      </c>
      <c r="D146" s="88">
        <v>1314.5</v>
      </c>
      <c r="E146" s="87">
        <v>43230.0</v>
      </c>
      <c r="F146" s="88">
        <v>1571.3</v>
      </c>
      <c r="G146" s="87">
        <v>257072.0</v>
      </c>
      <c r="H146" s="88">
        <v>1314.5</v>
      </c>
      <c r="I146" s="87">
        <v>43230.0</v>
      </c>
      <c r="J146" s="88">
        <v>1571.3</v>
      </c>
      <c r="K146" s="41"/>
      <c r="L146" s="19">
        <f t="shared" ref="L146:O146" si="671">SUM(C146+G146)</f>
        <v>514144</v>
      </c>
      <c r="M146" s="18">
        <f t="shared" si="671"/>
        <v>2629</v>
      </c>
      <c r="N146" s="19">
        <f t="shared" si="671"/>
        <v>86460</v>
      </c>
      <c r="O146" s="18">
        <f t="shared" si="671"/>
        <v>3142.6</v>
      </c>
      <c r="P146" s="20">
        <f>SUM(L146:N146)</f>
        <v>603233</v>
      </c>
      <c r="Q146" s="52">
        <f>SUM(M146+O146)</f>
        <v>5771.6</v>
      </c>
      <c r="R146" s="23">
        <v>607381.0</v>
      </c>
      <c r="S146" s="23">
        <v>2541.67</v>
      </c>
      <c r="T146" s="24">
        <f t="shared" ref="T146:U146" si="672">R146-L146</f>
        <v>93237</v>
      </c>
      <c r="U146" s="25">
        <f t="shared" si="672"/>
        <v>-87.33</v>
      </c>
      <c r="V146" s="23">
        <v>102751.0</v>
      </c>
      <c r="W146" s="23">
        <v>3768.34</v>
      </c>
      <c r="X146" s="24">
        <f t="shared" ref="X146:Y146" si="673">V146-N146</f>
        <v>16291</v>
      </c>
      <c r="Y146" s="25">
        <f t="shared" si="673"/>
        <v>625.74</v>
      </c>
      <c r="Z146" s="26">
        <f t="shared" ref="Z146:AA146" si="674">SUM(T146+X146)</f>
        <v>109528</v>
      </c>
      <c r="AA146" s="27">
        <f t="shared" si="674"/>
        <v>538.41</v>
      </c>
      <c r="AB146" s="27"/>
      <c r="AC146" s="25"/>
      <c r="AD146" s="89" t="s">
        <v>111</v>
      </c>
      <c r="AE146" s="89" t="s">
        <v>201</v>
      </c>
      <c r="AF146" s="90">
        <v>514133.0</v>
      </c>
      <c r="AG146" s="90">
        <v>3046.47</v>
      </c>
      <c r="AH146" s="91">
        <v>86458.0</v>
      </c>
      <c r="AI146" s="92">
        <v>3080.9</v>
      </c>
    </row>
    <row r="147" ht="20.25" customHeight="1">
      <c r="A147" s="29" t="s">
        <v>112</v>
      </c>
      <c r="B147" s="29" t="s">
        <v>0</v>
      </c>
      <c r="C147" s="87">
        <v>1529566.0</v>
      </c>
      <c r="D147" s="88">
        <v>5643.27</v>
      </c>
      <c r="E147" s="87">
        <v>146379.0</v>
      </c>
      <c r="F147" s="88">
        <v>6790.71</v>
      </c>
      <c r="G147" s="87">
        <v>1529566.0</v>
      </c>
      <c r="H147" s="88">
        <v>5643.27</v>
      </c>
      <c r="I147" s="87">
        <v>146379.0</v>
      </c>
      <c r="J147" s="88">
        <v>6790.71</v>
      </c>
      <c r="K147" s="41"/>
      <c r="L147" s="19">
        <f t="shared" ref="L147:O147" si="675">SUM(C147+G147)</f>
        <v>3059132</v>
      </c>
      <c r="M147" s="18">
        <f t="shared" si="675"/>
        <v>11286.54</v>
      </c>
      <c r="N147" s="19">
        <f t="shared" si="675"/>
        <v>292758</v>
      </c>
      <c r="O147" s="18">
        <f t="shared" si="675"/>
        <v>13581.42</v>
      </c>
      <c r="P147" s="20">
        <f t="shared" ref="P147:Q147" si="676">SUM(L147+N147)</f>
        <v>3351890</v>
      </c>
      <c r="Q147" s="52">
        <f t="shared" si="676"/>
        <v>24867.96</v>
      </c>
      <c r="R147" s="23">
        <v>2605462.0</v>
      </c>
      <c r="S147" s="23">
        <v>10066.29</v>
      </c>
      <c r="T147" s="24">
        <f t="shared" ref="T147:U147" si="677">R147-L147</f>
        <v>-453670</v>
      </c>
      <c r="U147" s="25">
        <f t="shared" si="677"/>
        <v>-1220.25</v>
      </c>
      <c r="V147" s="23">
        <v>356246.0</v>
      </c>
      <c r="W147" s="23">
        <v>16338.94</v>
      </c>
      <c r="X147" s="24">
        <f t="shared" ref="X147:Y147" si="678">V147-N147</f>
        <v>63488</v>
      </c>
      <c r="Y147" s="25">
        <f t="shared" si="678"/>
        <v>2757.52</v>
      </c>
      <c r="Z147" s="26">
        <f t="shared" ref="Z147:AA147" si="679">SUM(T147+X147)</f>
        <v>-390182</v>
      </c>
      <c r="AA147" s="27">
        <f t="shared" si="679"/>
        <v>1537.27</v>
      </c>
      <c r="AB147" s="54">
        <f>R147+V147</f>
        <v>2961708</v>
      </c>
      <c r="AC147" s="25"/>
      <c r="AD147" s="89" t="s">
        <v>112</v>
      </c>
      <c r="AE147" s="89" t="s">
        <v>200</v>
      </c>
      <c r="AF147" s="90">
        <v>3059104.0</v>
      </c>
      <c r="AG147" s="90">
        <v>11096.8</v>
      </c>
      <c r="AH147" s="91">
        <v>292750.0</v>
      </c>
      <c r="AI147" s="92">
        <v>13313.77</v>
      </c>
    </row>
    <row r="148" ht="20.25" customHeight="1">
      <c r="A148" s="29" t="s">
        <v>112</v>
      </c>
      <c r="B148" s="29" t="s">
        <v>40</v>
      </c>
      <c r="C148" s="87">
        <v>1529566.0</v>
      </c>
      <c r="D148" s="88">
        <v>5421.99</v>
      </c>
      <c r="E148" s="87">
        <v>146379.0</v>
      </c>
      <c r="F148" s="88">
        <v>5801.99</v>
      </c>
      <c r="G148" s="87">
        <v>1529566.0</v>
      </c>
      <c r="H148" s="88">
        <v>5421.99</v>
      </c>
      <c r="I148" s="87">
        <v>146379.0</v>
      </c>
      <c r="J148" s="88">
        <v>5801.99</v>
      </c>
      <c r="K148" s="41"/>
      <c r="L148" s="19">
        <f t="shared" ref="L148:O148" si="680">SUM(C148+G148)</f>
        <v>3059132</v>
      </c>
      <c r="M148" s="18">
        <f t="shared" si="680"/>
        <v>10843.98</v>
      </c>
      <c r="N148" s="19">
        <f t="shared" si="680"/>
        <v>292758</v>
      </c>
      <c r="O148" s="18">
        <f t="shared" si="680"/>
        <v>11603.98</v>
      </c>
      <c r="P148" s="20">
        <f>SUM(L148:N148)</f>
        <v>3362733.98</v>
      </c>
      <c r="Q148" s="52">
        <f>SUM(M148+O148)</f>
        <v>22447.96</v>
      </c>
      <c r="R148" s="23">
        <v>2605462.0</v>
      </c>
      <c r="S148" s="23">
        <v>9592.65</v>
      </c>
      <c r="T148" s="24">
        <f t="shared" ref="T148:U148" si="681">R148-L148</f>
        <v>-453670</v>
      </c>
      <c r="U148" s="25">
        <f t="shared" si="681"/>
        <v>-1251.33</v>
      </c>
      <c r="V148" s="23">
        <v>356246.0</v>
      </c>
      <c r="W148" s="23">
        <v>14027.13</v>
      </c>
      <c r="X148" s="24">
        <f t="shared" ref="X148:Y148" si="682">V148-N148</f>
        <v>63488</v>
      </c>
      <c r="Y148" s="25">
        <f t="shared" si="682"/>
        <v>2423.15</v>
      </c>
      <c r="Z148" s="26">
        <f t="shared" ref="Z148:AA148" si="683">SUM(T148+X148)</f>
        <v>-390182</v>
      </c>
      <c r="AA148" s="27">
        <f t="shared" si="683"/>
        <v>1171.82</v>
      </c>
      <c r="AB148" s="27"/>
      <c r="AC148" s="25"/>
      <c r="AD148" s="89" t="s">
        <v>112</v>
      </c>
      <c r="AE148" s="89" t="s">
        <v>201</v>
      </c>
      <c r="AF148" s="90">
        <v>3059104.0</v>
      </c>
      <c r="AG148" s="90">
        <v>10659.11</v>
      </c>
      <c r="AH148" s="91">
        <v>292750.0</v>
      </c>
      <c r="AI148" s="92">
        <v>11376.13</v>
      </c>
    </row>
    <row r="149" ht="20.25" customHeight="1">
      <c r="A149" s="29" t="s">
        <v>202</v>
      </c>
      <c r="B149" s="29" t="s">
        <v>0</v>
      </c>
      <c r="C149" s="87">
        <v>2538482.0</v>
      </c>
      <c r="D149" s="88">
        <v>9645.66</v>
      </c>
      <c r="E149" s="87">
        <v>335000.0</v>
      </c>
      <c r="F149" s="88">
        <v>14308.81</v>
      </c>
      <c r="G149" s="87">
        <v>2538482.0</v>
      </c>
      <c r="H149" s="88">
        <v>9645.66</v>
      </c>
      <c r="I149" s="87">
        <v>335000.0</v>
      </c>
      <c r="J149" s="88">
        <v>14308.81</v>
      </c>
      <c r="K149" s="41"/>
      <c r="L149" s="19">
        <f t="shared" ref="L149:O149" si="684">SUM(C149+G149)</f>
        <v>5076964</v>
      </c>
      <c r="M149" s="18">
        <f t="shared" si="684"/>
        <v>19291.32</v>
      </c>
      <c r="N149" s="19">
        <f t="shared" si="684"/>
        <v>670000</v>
      </c>
      <c r="O149" s="18">
        <f t="shared" si="684"/>
        <v>28617.62</v>
      </c>
      <c r="P149" s="20">
        <f t="shared" ref="P149:Q149" si="685">SUM(L149+N149)</f>
        <v>5746964</v>
      </c>
      <c r="Q149" s="52">
        <f t="shared" si="685"/>
        <v>47908.94</v>
      </c>
      <c r="R149" s="23">
        <v>4286815.0</v>
      </c>
      <c r="S149" s="23">
        <v>15918.12</v>
      </c>
      <c r="T149" s="24">
        <f t="shared" ref="T149:U149" si="686">R149-L149</f>
        <v>-790149</v>
      </c>
      <c r="U149" s="25">
        <f t="shared" si="686"/>
        <v>-3373.2</v>
      </c>
      <c r="V149" s="23">
        <v>499413.0</v>
      </c>
      <c r="W149" s="23">
        <v>21331.98</v>
      </c>
      <c r="X149" s="24">
        <f t="shared" ref="X149:Y149" si="687">V149-N149</f>
        <v>-170587</v>
      </c>
      <c r="Y149" s="25">
        <f t="shared" si="687"/>
        <v>-7285.64</v>
      </c>
      <c r="Z149" s="26">
        <f t="shared" ref="Z149:AA149" si="688">SUM(T149+X149)</f>
        <v>-960736</v>
      </c>
      <c r="AA149" s="27">
        <f t="shared" si="688"/>
        <v>-10658.84</v>
      </c>
      <c r="AB149" s="54">
        <f>R149+V149</f>
        <v>4786228</v>
      </c>
      <c r="AC149" s="25"/>
      <c r="AD149" s="89" t="s">
        <v>203</v>
      </c>
      <c r="AE149" s="89" t="s">
        <v>0</v>
      </c>
      <c r="AF149" s="90">
        <v>5076916.0</v>
      </c>
      <c r="AG149" s="90">
        <v>18909.43</v>
      </c>
      <c r="AH149" s="91">
        <v>669990.0</v>
      </c>
      <c r="AI149" s="92">
        <v>28058.13</v>
      </c>
    </row>
    <row r="150" ht="20.25" customHeight="1">
      <c r="A150" s="29" t="s">
        <v>202</v>
      </c>
      <c r="B150" s="29" t="s">
        <v>46</v>
      </c>
      <c r="C150" s="87">
        <v>2538482.0</v>
      </c>
      <c r="D150" s="88">
        <v>9060.89</v>
      </c>
      <c r="E150" s="87">
        <v>335000.0</v>
      </c>
      <c r="F150" s="88">
        <v>12726.68</v>
      </c>
      <c r="G150" s="87">
        <v>2538482.0</v>
      </c>
      <c r="H150" s="88">
        <v>9060.89</v>
      </c>
      <c r="I150" s="87">
        <v>335000.0</v>
      </c>
      <c r="J150" s="88">
        <v>12726.68</v>
      </c>
      <c r="K150" s="41"/>
      <c r="L150" s="19">
        <f t="shared" ref="L150:O150" si="689">SUM(C150+G150)</f>
        <v>5076964</v>
      </c>
      <c r="M150" s="18">
        <f t="shared" si="689"/>
        <v>18121.78</v>
      </c>
      <c r="N150" s="19">
        <f t="shared" si="689"/>
        <v>670000</v>
      </c>
      <c r="O150" s="18">
        <f t="shared" si="689"/>
        <v>25453.36</v>
      </c>
      <c r="P150" s="20">
        <f>SUM(L150:N150)</f>
        <v>5765085.78</v>
      </c>
      <c r="Q150" s="52">
        <f>SUM(M150+O150)</f>
        <v>43575.14</v>
      </c>
      <c r="R150" s="23">
        <v>4286815.0</v>
      </c>
      <c r="S150" s="23">
        <v>15046.6</v>
      </c>
      <c r="T150" s="24">
        <f t="shared" ref="T150:U150" si="690">R150-L150</f>
        <v>-790149</v>
      </c>
      <c r="U150" s="25">
        <f t="shared" si="690"/>
        <v>-3075.18</v>
      </c>
      <c r="V150" s="23">
        <v>499413.0</v>
      </c>
      <c r="W150" s="23">
        <v>18973.26</v>
      </c>
      <c r="X150" s="24">
        <f t="shared" ref="X150:Y150" si="691">V150-N150</f>
        <v>-170587</v>
      </c>
      <c r="Y150" s="25">
        <f t="shared" si="691"/>
        <v>-6480.1</v>
      </c>
      <c r="Z150" s="26">
        <f t="shared" ref="Z150:AA150" si="692">SUM(T150+X150)</f>
        <v>-960736</v>
      </c>
      <c r="AA150" s="27">
        <f t="shared" si="692"/>
        <v>-9555.28</v>
      </c>
      <c r="AB150" s="27"/>
      <c r="AC150" s="25"/>
      <c r="AD150" s="89" t="s">
        <v>203</v>
      </c>
      <c r="AE150" s="89" t="s">
        <v>46</v>
      </c>
      <c r="AF150" s="90">
        <v>5076916.0</v>
      </c>
      <c r="AG150" s="90">
        <v>17766.63</v>
      </c>
      <c r="AH150" s="91">
        <v>669990.0</v>
      </c>
      <c r="AI150" s="92">
        <v>24952.11</v>
      </c>
    </row>
    <row r="151" ht="20.25" customHeight="1">
      <c r="A151" s="29" t="s">
        <v>204</v>
      </c>
      <c r="B151" s="29" t="s">
        <v>0</v>
      </c>
      <c r="C151" s="87">
        <v>39500.0</v>
      </c>
      <c r="D151" s="88">
        <v>126.4</v>
      </c>
      <c r="E151" s="87">
        <v>24500.0</v>
      </c>
      <c r="F151" s="88">
        <v>951.83</v>
      </c>
      <c r="G151" s="87">
        <v>39500.0</v>
      </c>
      <c r="H151" s="88">
        <v>126.4</v>
      </c>
      <c r="I151" s="87">
        <v>24500.0</v>
      </c>
      <c r="J151" s="88">
        <v>951.83</v>
      </c>
      <c r="K151" s="41"/>
      <c r="L151" s="19">
        <f t="shared" ref="L151:O151" si="693">SUM(C151+G151)</f>
        <v>79000</v>
      </c>
      <c r="M151" s="18">
        <f t="shared" si="693"/>
        <v>252.8</v>
      </c>
      <c r="N151" s="19">
        <f t="shared" si="693"/>
        <v>49000</v>
      </c>
      <c r="O151" s="18">
        <f t="shared" si="693"/>
        <v>1903.66</v>
      </c>
      <c r="P151" s="20">
        <f t="shared" ref="P151:Q151" si="694">SUM(L151+N151)</f>
        <v>128000</v>
      </c>
      <c r="Q151" s="52">
        <f t="shared" si="694"/>
        <v>2156.46</v>
      </c>
      <c r="R151" s="23">
        <v>66530.0</v>
      </c>
      <c r="S151" s="23">
        <v>212.9</v>
      </c>
      <c r="T151" s="24">
        <f t="shared" ref="T151:U151" si="695">R151-L151</f>
        <v>-12470</v>
      </c>
      <c r="U151" s="25">
        <f t="shared" si="695"/>
        <v>-39.9</v>
      </c>
      <c r="V151" s="23">
        <v>43793.0</v>
      </c>
      <c r="W151" s="23">
        <v>1701.36</v>
      </c>
      <c r="X151" s="24">
        <f t="shared" ref="X151:Y151" si="696">V151-N151</f>
        <v>-5207</v>
      </c>
      <c r="Y151" s="25">
        <f t="shared" si="696"/>
        <v>-202.3</v>
      </c>
      <c r="Z151" s="26">
        <f t="shared" ref="Z151:AA151" si="697">SUM(T151+X151)</f>
        <v>-17677</v>
      </c>
      <c r="AA151" s="27">
        <f t="shared" si="697"/>
        <v>-242.2</v>
      </c>
      <c r="AB151" s="54">
        <f>R151+V151</f>
        <v>110323</v>
      </c>
      <c r="AC151" s="25"/>
      <c r="AD151" s="89" t="s">
        <v>114</v>
      </c>
      <c r="AE151" s="89" t="s">
        <v>0</v>
      </c>
      <c r="AF151" s="90" t="s">
        <v>169</v>
      </c>
      <c r="AG151" s="90" t="s">
        <v>169</v>
      </c>
      <c r="AH151" s="91" t="s">
        <v>169</v>
      </c>
      <c r="AI151" s="92" t="s">
        <v>169</v>
      </c>
    </row>
    <row r="152" ht="20.25" customHeight="1">
      <c r="A152" s="29" t="s">
        <v>204</v>
      </c>
      <c r="B152" s="29" t="s">
        <v>40</v>
      </c>
      <c r="C152" s="87">
        <v>39500.0</v>
      </c>
      <c r="D152" s="88">
        <v>126.4</v>
      </c>
      <c r="E152" s="87">
        <v>24500.0</v>
      </c>
      <c r="F152" s="88">
        <v>857.5</v>
      </c>
      <c r="G152" s="87">
        <v>39500.0</v>
      </c>
      <c r="H152" s="88">
        <v>126.4</v>
      </c>
      <c r="I152" s="87">
        <v>24500.0</v>
      </c>
      <c r="J152" s="88">
        <v>857.5</v>
      </c>
      <c r="K152" s="41"/>
      <c r="L152" s="19">
        <f t="shared" ref="L152:O152" si="698">SUM(C152+G152)</f>
        <v>79000</v>
      </c>
      <c r="M152" s="18">
        <f t="shared" si="698"/>
        <v>252.8</v>
      </c>
      <c r="N152" s="19">
        <f t="shared" si="698"/>
        <v>49000</v>
      </c>
      <c r="O152" s="18">
        <f t="shared" si="698"/>
        <v>1715</v>
      </c>
      <c r="P152" s="20">
        <f>SUM(L152:N152)</f>
        <v>128252.8</v>
      </c>
      <c r="Q152" s="52">
        <f>SUM(M152+O152)</f>
        <v>1967.8</v>
      </c>
      <c r="R152" s="23">
        <v>66530.0</v>
      </c>
      <c r="S152" s="23">
        <v>212.9</v>
      </c>
      <c r="T152" s="24">
        <f t="shared" ref="T152:U152" si="699">R152-L152</f>
        <v>-12470</v>
      </c>
      <c r="U152" s="25">
        <f t="shared" si="699"/>
        <v>-39.9</v>
      </c>
      <c r="V152" s="23">
        <v>43793.0</v>
      </c>
      <c r="W152" s="23">
        <v>1532.76</v>
      </c>
      <c r="X152" s="24">
        <f t="shared" ref="X152:Y152" si="700">V152-N152</f>
        <v>-5207</v>
      </c>
      <c r="Y152" s="25">
        <f t="shared" si="700"/>
        <v>-182.24</v>
      </c>
      <c r="Z152" s="26">
        <f t="shared" ref="Z152:AA152" si="701">SUM(T152+X152)</f>
        <v>-17677</v>
      </c>
      <c r="AA152" s="27">
        <f t="shared" si="701"/>
        <v>-222.14</v>
      </c>
      <c r="AB152" s="27"/>
      <c r="AC152" s="25"/>
      <c r="AD152" s="89" t="s">
        <v>114</v>
      </c>
      <c r="AE152" s="89" t="s">
        <v>40</v>
      </c>
      <c r="AF152" s="90"/>
      <c r="AG152" s="90"/>
      <c r="AH152" s="91"/>
      <c r="AI152" s="92"/>
    </row>
    <row r="153" ht="20.25" customHeight="1">
      <c r="A153" s="29" t="s">
        <v>118</v>
      </c>
      <c r="B153" s="29" t="s">
        <v>0</v>
      </c>
      <c r="C153" s="87">
        <v>15075.0</v>
      </c>
      <c r="D153" s="88">
        <v>63.01</v>
      </c>
      <c r="E153" s="28">
        <v>0.0</v>
      </c>
      <c r="F153" s="88">
        <v>0.0</v>
      </c>
      <c r="G153" s="87">
        <v>15075.0</v>
      </c>
      <c r="H153" s="88">
        <v>63.01</v>
      </c>
      <c r="I153" s="87">
        <v>0.0</v>
      </c>
      <c r="J153" s="88">
        <v>0.0</v>
      </c>
      <c r="K153" s="41"/>
      <c r="L153" s="19">
        <f t="shared" ref="L153:O153" si="702">SUM(C153+G153)</f>
        <v>30150</v>
      </c>
      <c r="M153" s="18">
        <f t="shared" si="702"/>
        <v>126.02</v>
      </c>
      <c r="N153" s="19">
        <f t="shared" si="702"/>
        <v>0</v>
      </c>
      <c r="O153" s="18">
        <f t="shared" si="702"/>
        <v>0</v>
      </c>
      <c r="P153" s="20">
        <f t="shared" ref="P153:Q153" si="703">SUM(L153+N153)</f>
        <v>30150</v>
      </c>
      <c r="Q153" s="52">
        <f t="shared" si="703"/>
        <v>126.02</v>
      </c>
      <c r="R153" s="23">
        <v>15074.0</v>
      </c>
      <c r="S153" s="23">
        <v>63.01</v>
      </c>
      <c r="T153" s="24">
        <f t="shared" ref="T153:U153" si="704">R153-L153</f>
        <v>-15076</v>
      </c>
      <c r="U153" s="25">
        <f t="shared" si="704"/>
        <v>-63.01</v>
      </c>
      <c r="V153" s="23">
        <v>0.0</v>
      </c>
      <c r="W153" s="23">
        <v>0.0</v>
      </c>
      <c r="X153" s="24">
        <f t="shared" ref="X153:Y153" si="705">V153-N153</f>
        <v>0</v>
      </c>
      <c r="Y153" s="25">
        <f t="shared" si="705"/>
        <v>0</v>
      </c>
      <c r="Z153" s="26">
        <f t="shared" ref="Z153:AA153" si="706">SUM(T153+X153)</f>
        <v>-15076</v>
      </c>
      <c r="AA153" s="27">
        <f t="shared" si="706"/>
        <v>-63.01</v>
      </c>
      <c r="AB153" s="54">
        <f>R153+V153</f>
        <v>15074</v>
      </c>
      <c r="AC153" s="25"/>
      <c r="AD153" s="89" t="s">
        <v>118</v>
      </c>
      <c r="AE153" s="89" t="s">
        <v>0</v>
      </c>
      <c r="AF153" s="90">
        <v>30149.0</v>
      </c>
      <c r="AG153" s="90">
        <v>123.61</v>
      </c>
      <c r="AH153" s="91">
        <v>0.0</v>
      </c>
      <c r="AI153" s="92">
        <v>0.0</v>
      </c>
    </row>
    <row r="154" ht="20.25" customHeight="1">
      <c r="A154" s="29" t="s">
        <v>118</v>
      </c>
      <c r="B154" s="29" t="s">
        <v>40</v>
      </c>
      <c r="C154" s="87">
        <v>15075.0</v>
      </c>
      <c r="D154" s="88">
        <v>63.01</v>
      </c>
      <c r="E154" s="28">
        <v>0.0</v>
      </c>
      <c r="F154" s="88">
        <v>0.0</v>
      </c>
      <c r="G154" s="28">
        <v>15075.0</v>
      </c>
      <c r="H154" s="88">
        <v>63.01</v>
      </c>
      <c r="I154" s="28">
        <v>0.0</v>
      </c>
      <c r="J154" s="88">
        <v>0.0</v>
      </c>
      <c r="K154" s="41"/>
      <c r="L154" s="19">
        <f t="shared" ref="L154:O154" si="707">SUM(C154+G154)</f>
        <v>30150</v>
      </c>
      <c r="M154" s="18">
        <f t="shared" si="707"/>
        <v>126.02</v>
      </c>
      <c r="N154" s="19">
        <f t="shared" si="707"/>
        <v>0</v>
      </c>
      <c r="O154" s="18">
        <f t="shared" si="707"/>
        <v>0</v>
      </c>
      <c r="P154" s="20">
        <f>SUM(L154:N154)</f>
        <v>30276.02</v>
      </c>
      <c r="Q154" s="52">
        <f>SUM(M154+O154)</f>
        <v>126.02</v>
      </c>
      <c r="R154" s="23">
        <v>15074.0</v>
      </c>
      <c r="S154" s="23">
        <v>63.01</v>
      </c>
      <c r="T154" s="24">
        <f t="shared" ref="T154:U154" si="708">R154-L154</f>
        <v>-15076</v>
      </c>
      <c r="U154" s="25">
        <f t="shared" si="708"/>
        <v>-63.01</v>
      </c>
      <c r="V154" s="23">
        <v>0.0</v>
      </c>
      <c r="W154" s="23">
        <v>0.0</v>
      </c>
      <c r="X154" s="24">
        <f t="shared" ref="X154:Y154" si="709">V154-N154</f>
        <v>0</v>
      </c>
      <c r="Y154" s="25">
        <f t="shared" si="709"/>
        <v>0</v>
      </c>
      <c r="Z154" s="26">
        <f t="shared" ref="Z154:AA154" si="710">SUM(T154+X154)</f>
        <v>-15076</v>
      </c>
      <c r="AA154" s="27">
        <f t="shared" si="710"/>
        <v>-63.01</v>
      </c>
      <c r="AB154" s="27"/>
      <c r="AC154" s="25"/>
      <c r="AD154" s="89" t="s">
        <v>118</v>
      </c>
      <c r="AE154" s="89" t="s">
        <v>40</v>
      </c>
      <c r="AF154" s="90">
        <v>30149.0</v>
      </c>
      <c r="AG154" s="90">
        <v>123.61</v>
      </c>
      <c r="AH154" s="91">
        <v>0.0</v>
      </c>
      <c r="AI154" s="92">
        <v>0.0</v>
      </c>
    </row>
    <row r="155" ht="20.25" customHeight="1">
      <c r="A155" s="79"/>
      <c r="B155" s="79"/>
      <c r="C155" s="47">
        <f t="shared" ref="C155:J155" si="711">SUM(C2:C154)</f>
        <v>183008131</v>
      </c>
      <c r="D155" s="48">
        <f t="shared" si="711"/>
        <v>747351.49</v>
      </c>
      <c r="E155" s="47">
        <f t="shared" si="711"/>
        <v>17867009</v>
      </c>
      <c r="F155" s="48">
        <f t="shared" si="711"/>
        <v>874520.5</v>
      </c>
      <c r="G155" s="47">
        <f t="shared" si="711"/>
        <v>183527575</v>
      </c>
      <c r="H155" s="48">
        <f t="shared" si="711"/>
        <v>748140.12</v>
      </c>
      <c r="I155" s="47">
        <f t="shared" si="711"/>
        <v>17953146</v>
      </c>
      <c r="J155" s="48">
        <f t="shared" si="711"/>
        <v>874169.49</v>
      </c>
      <c r="K155" s="79"/>
      <c r="L155" s="47">
        <f t="shared" ref="L155:AA155" si="712">SUM(L2:L154)</f>
        <v>366535706</v>
      </c>
      <c r="M155" s="48">
        <f t="shared" si="712"/>
        <v>1495491.61</v>
      </c>
      <c r="N155" s="47">
        <f t="shared" si="712"/>
        <v>35820155</v>
      </c>
      <c r="O155" s="48">
        <f t="shared" si="712"/>
        <v>1748689.99</v>
      </c>
      <c r="P155" s="47">
        <f t="shared" si="712"/>
        <v>403084158.8</v>
      </c>
      <c r="Q155" s="48">
        <f t="shared" si="712"/>
        <v>3244181.6</v>
      </c>
      <c r="R155" s="47">
        <f t="shared" si="712"/>
        <v>278054084</v>
      </c>
      <c r="S155" s="48">
        <f t="shared" si="712"/>
        <v>1142101.59</v>
      </c>
      <c r="T155" s="47">
        <f t="shared" si="712"/>
        <v>-88481622</v>
      </c>
      <c r="U155" s="48">
        <f t="shared" si="712"/>
        <v>-353390.02</v>
      </c>
      <c r="V155" s="47">
        <f t="shared" si="712"/>
        <v>30675972</v>
      </c>
      <c r="W155" s="48">
        <f t="shared" si="712"/>
        <v>1476692.99</v>
      </c>
      <c r="X155" s="47">
        <f t="shared" si="712"/>
        <v>-5144183</v>
      </c>
      <c r="Y155" s="48">
        <f t="shared" si="712"/>
        <v>-271997</v>
      </c>
      <c r="Z155" s="50">
        <f t="shared" si="712"/>
        <v>-93625805</v>
      </c>
      <c r="AA155" s="50">
        <f t="shared" si="712"/>
        <v>-625387.02</v>
      </c>
      <c r="AB155" s="50"/>
      <c r="AC155" s="47"/>
      <c r="AD155" s="79"/>
      <c r="AE155" s="79"/>
      <c r="AF155" s="79"/>
      <c r="AG155" s="79"/>
      <c r="AH155" s="79"/>
      <c r="AI155" s="79"/>
    </row>
    <row r="156" ht="20.2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55"/>
      <c r="M156" s="55"/>
      <c r="N156" s="55"/>
      <c r="O156" s="55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56"/>
      <c r="AA156" s="56"/>
      <c r="AB156" s="56"/>
      <c r="AC156" s="41"/>
      <c r="AD156" s="41"/>
      <c r="AE156" s="41"/>
      <c r="AF156" s="41"/>
      <c r="AG156" s="41"/>
      <c r="AH156" s="41"/>
      <c r="AI156" s="41"/>
    </row>
    <row r="157" ht="20.2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55"/>
      <c r="M157" s="55"/>
      <c r="N157" s="55"/>
      <c r="O157" s="55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56"/>
      <c r="AA157" s="56"/>
      <c r="AB157" s="56"/>
      <c r="AC157" s="41"/>
      <c r="AD157" s="41"/>
      <c r="AE157" s="41"/>
      <c r="AF157" s="41"/>
      <c r="AG157" s="41"/>
      <c r="AH157" s="41"/>
      <c r="AI157" s="41"/>
    </row>
    <row r="158" ht="20.2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55"/>
      <c r="M158" s="55"/>
      <c r="N158" s="55"/>
      <c r="O158" s="55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56"/>
      <c r="AA158" s="56"/>
      <c r="AB158" s="56"/>
      <c r="AC158" s="41"/>
      <c r="AD158" s="41"/>
      <c r="AE158" s="41"/>
      <c r="AF158" s="41"/>
      <c r="AG158" s="41"/>
      <c r="AH158" s="41"/>
      <c r="AI158" s="41"/>
    </row>
    <row r="159" ht="20.2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55"/>
      <c r="M159" s="55"/>
      <c r="N159" s="55"/>
      <c r="O159" s="55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56"/>
      <c r="AA159" s="56"/>
      <c r="AB159" s="56"/>
      <c r="AC159" s="41"/>
      <c r="AD159" s="41"/>
      <c r="AE159" s="41"/>
      <c r="AF159" s="41"/>
      <c r="AG159" s="41"/>
      <c r="AH159" s="41"/>
      <c r="AI159" s="41"/>
    </row>
    <row r="160" ht="20.2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55"/>
      <c r="M160" s="55"/>
      <c r="N160" s="55"/>
      <c r="O160" s="55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56"/>
      <c r="AA160" s="56"/>
      <c r="AB160" s="56"/>
      <c r="AC160" s="41"/>
      <c r="AD160" s="41"/>
      <c r="AE160" s="41"/>
      <c r="AF160" s="41"/>
      <c r="AG160" s="41"/>
      <c r="AH160" s="41"/>
      <c r="AI160" s="41"/>
    </row>
    <row r="161" ht="20.2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55"/>
      <c r="M161" s="55"/>
      <c r="N161" s="55"/>
      <c r="O161" s="55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56"/>
      <c r="AA161" s="56"/>
      <c r="AB161" s="56"/>
      <c r="AC161" s="41"/>
      <c r="AD161" s="41"/>
      <c r="AE161" s="41"/>
      <c r="AF161" s="41"/>
      <c r="AG161" s="41"/>
      <c r="AH161" s="41"/>
      <c r="AI161" s="41"/>
    </row>
    <row r="162" ht="20.2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55"/>
      <c r="M162" s="55"/>
      <c r="N162" s="55"/>
      <c r="O162" s="55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56"/>
      <c r="AA162" s="56"/>
      <c r="AB162" s="56"/>
      <c r="AC162" s="41"/>
      <c r="AD162" s="41"/>
      <c r="AE162" s="41"/>
      <c r="AF162" s="41"/>
      <c r="AG162" s="41"/>
      <c r="AH162" s="41"/>
      <c r="AI162" s="41"/>
    </row>
    <row r="163" ht="20.2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55"/>
      <c r="M163" s="55"/>
      <c r="N163" s="55"/>
      <c r="O163" s="55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56"/>
      <c r="AA163" s="56"/>
      <c r="AB163" s="56"/>
      <c r="AC163" s="41"/>
      <c r="AD163" s="41"/>
      <c r="AE163" s="41"/>
      <c r="AF163" s="41"/>
      <c r="AG163" s="41"/>
      <c r="AH163" s="41"/>
      <c r="AI163" s="41"/>
    </row>
    <row r="164" ht="20.2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55"/>
      <c r="M164" s="55"/>
      <c r="N164" s="55"/>
      <c r="O164" s="55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56"/>
      <c r="AA164" s="56"/>
      <c r="AB164" s="56"/>
      <c r="AC164" s="41"/>
      <c r="AD164" s="41"/>
      <c r="AE164" s="41"/>
      <c r="AF164" s="41"/>
      <c r="AG164" s="41"/>
      <c r="AH164" s="41"/>
      <c r="AI164" s="41"/>
    </row>
    <row r="165" ht="20.2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55"/>
      <c r="M165" s="55"/>
      <c r="N165" s="55"/>
      <c r="O165" s="55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56"/>
      <c r="AA165" s="56"/>
      <c r="AB165" s="56"/>
      <c r="AC165" s="41"/>
      <c r="AD165" s="41"/>
      <c r="AE165" s="41"/>
      <c r="AF165" s="41"/>
      <c r="AG165" s="41"/>
      <c r="AH165" s="41"/>
      <c r="AI165" s="41"/>
    </row>
    <row r="166" ht="20.2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55"/>
      <c r="M166" s="55"/>
      <c r="N166" s="55"/>
      <c r="O166" s="55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56"/>
      <c r="AA166" s="56"/>
      <c r="AB166" s="56"/>
      <c r="AC166" s="41"/>
      <c r="AD166" s="41"/>
      <c r="AE166" s="41"/>
      <c r="AF166" s="41"/>
      <c r="AG166" s="41"/>
      <c r="AH166" s="41"/>
      <c r="AI166" s="41"/>
    </row>
    <row r="167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55"/>
      <c r="M167" s="55"/>
      <c r="N167" s="55"/>
      <c r="O167" s="55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56"/>
      <c r="AA167" s="56"/>
      <c r="AB167" s="56"/>
      <c r="AC167" s="41"/>
      <c r="AD167" s="41"/>
      <c r="AE167" s="41"/>
      <c r="AF167" s="41"/>
      <c r="AG167" s="41"/>
      <c r="AH167" s="41"/>
      <c r="AI167" s="41"/>
    </row>
    <row r="168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55"/>
      <c r="M168" s="55"/>
      <c r="N168" s="55"/>
      <c r="O168" s="55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56"/>
      <c r="AA168" s="56"/>
      <c r="AB168" s="56"/>
      <c r="AC168" s="41"/>
      <c r="AD168" s="41"/>
      <c r="AE168" s="41"/>
      <c r="AF168" s="41"/>
      <c r="AG168" s="41"/>
      <c r="AH168" s="41"/>
      <c r="AI168" s="41"/>
    </row>
    <row r="169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55"/>
      <c r="M169" s="55"/>
      <c r="N169" s="55"/>
      <c r="O169" s="55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56"/>
      <c r="AA169" s="56"/>
      <c r="AB169" s="56"/>
      <c r="AC169" s="41"/>
      <c r="AD169" s="41"/>
      <c r="AE169" s="41"/>
      <c r="AF169" s="41"/>
      <c r="AG169" s="41"/>
      <c r="AH169" s="41"/>
      <c r="AI169" s="41"/>
    </row>
    <row r="170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55"/>
      <c r="M170" s="55"/>
      <c r="N170" s="55"/>
      <c r="O170" s="55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56"/>
      <c r="AA170" s="56"/>
      <c r="AB170" s="56"/>
      <c r="AC170" s="41"/>
      <c r="AD170" s="41"/>
      <c r="AE170" s="41"/>
      <c r="AF170" s="41"/>
      <c r="AG170" s="41"/>
      <c r="AH170" s="41"/>
      <c r="AI170" s="41"/>
    </row>
    <row r="171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55"/>
      <c r="M171" s="55"/>
      <c r="N171" s="55"/>
      <c r="O171" s="55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56"/>
      <c r="AA171" s="56"/>
      <c r="AB171" s="56"/>
      <c r="AC171" s="41"/>
      <c r="AD171" s="41"/>
      <c r="AE171" s="41"/>
      <c r="AF171" s="41"/>
      <c r="AG171" s="41"/>
      <c r="AH171" s="41"/>
      <c r="AI171" s="41"/>
    </row>
    <row r="172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55"/>
      <c r="M172" s="55"/>
      <c r="N172" s="55"/>
      <c r="O172" s="55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56"/>
      <c r="AA172" s="56"/>
      <c r="AB172" s="56"/>
      <c r="AC172" s="41"/>
      <c r="AD172" s="41"/>
      <c r="AE172" s="41"/>
      <c r="AF172" s="41"/>
      <c r="AG172" s="41"/>
      <c r="AH172" s="41"/>
      <c r="AI172" s="41"/>
    </row>
    <row r="173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55"/>
      <c r="M173" s="55"/>
      <c r="N173" s="55"/>
      <c r="O173" s="55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56"/>
      <c r="AA173" s="56"/>
      <c r="AB173" s="56"/>
      <c r="AC173" s="41"/>
      <c r="AD173" s="41"/>
      <c r="AE173" s="41"/>
      <c r="AF173" s="41"/>
      <c r="AG173" s="41"/>
      <c r="AH173" s="41"/>
      <c r="AI173" s="41"/>
    </row>
    <row r="174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55"/>
      <c r="M174" s="55"/>
      <c r="N174" s="55"/>
      <c r="O174" s="55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56"/>
      <c r="AA174" s="56"/>
      <c r="AB174" s="56"/>
      <c r="AC174" s="41"/>
      <c r="AD174" s="41"/>
      <c r="AE174" s="41"/>
      <c r="AF174" s="41"/>
      <c r="AG174" s="41"/>
      <c r="AH174" s="41"/>
      <c r="AI174" s="41"/>
    </row>
    <row r="175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55"/>
      <c r="M175" s="55"/>
      <c r="N175" s="55"/>
      <c r="O175" s="55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56"/>
      <c r="AA175" s="56"/>
      <c r="AB175" s="56"/>
      <c r="AC175" s="41"/>
      <c r="AD175" s="41"/>
      <c r="AE175" s="41"/>
      <c r="AF175" s="41"/>
      <c r="AG175" s="41"/>
      <c r="AH175" s="41"/>
      <c r="AI175" s="41"/>
    </row>
    <row r="176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55"/>
      <c r="M176" s="55"/>
      <c r="N176" s="55"/>
      <c r="O176" s="55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56"/>
      <c r="AA176" s="56"/>
      <c r="AB176" s="56"/>
      <c r="AC176" s="41"/>
      <c r="AD176" s="41"/>
      <c r="AE176" s="41"/>
      <c r="AF176" s="41"/>
      <c r="AG176" s="41"/>
      <c r="AH176" s="41"/>
      <c r="AI176" s="41"/>
    </row>
    <row r="177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55"/>
      <c r="M177" s="55"/>
      <c r="N177" s="55"/>
      <c r="O177" s="55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56"/>
      <c r="AA177" s="56"/>
      <c r="AB177" s="56"/>
      <c r="AC177" s="41"/>
      <c r="AD177" s="41"/>
      <c r="AE177" s="41"/>
      <c r="AF177" s="41"/>
      <c r="AG177" s="41"/>
      <c r="AH177" s="41"/>
      <c r="AI177" s="41"/>
    </row>
    <row r="178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55"/>
      <c r="M178" s="55"/>
      <c r="N178" s="55"/>
      <c r="O178" s="55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56"/>
      <c r="AA178" s="56"/>
      <c r="AB178" s="56"/>
      <c r="AC178" s="41"/>
      <c r="AD178" s="41"/>
      <c r="AE178" s="41"/>
      <c r="AF178" s="41"/>
      <c r="AG178" s="41"/>
      <c r="AH178" s="41"/>
      <c r="AI178" s="41"/>
    </row>
    <row r="179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55"/>
      <c r="M179" s="55"/>
      <c r="N179" s="55"/>
      <c r="O179" s="55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56"/>
      <c r="AA179" s="56"/>
      <c r="AB179" s="56"/>
      <c r="AC179" s="41"/>
      <c r="AD179" s="41"/>
      <c r="AE179" s="41"/>
      <c r="AF179" s="41"/>
      <c r="AG179" s="41"/>
      <c r="AH179" s="41"/>
      <c r="AI179" s="41"/>
    </row>
    <row r="180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55"/>
      <c r="M180" s="55"/>
      <c r="N180" s="55"/>
      <c r="O180" s="55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56"/>
      <c r="AA180" s="56"/>
      <c r="AB180" s="56"/>
      <c r="AC180" s="41"/>
      <c r="AD180" s="41"/>
      <c r="AE180" s="41"/>
      <c r="AF180" s="41"/>
      <c r="AG180" s="41"/>
      <c r="AH180" s="41"/>
      <c r="AI180" s="41"/>
    </row>
    <row r="181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55"/>
      <c r="M181" s="55"/>
      <c r="N181" s="55"/>
      <c r="O181" s="55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56"/>
      <c r="AA181" s="56"/>
      <c r="AB181" s="56"/>
      <c r="AC181" s="41"/>
      <c r="AD181" s="41"/>
      <c r="AE181" s="41"/>
      <c r="AF181" s="41"/>
      <c r="AG181" s="41"/>
      <c r="AH181" s="41"/>
      <c r="AI181" s="41"/>
    </row>
    <row r="182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55"/>
      <c r="M182" s="55"/>
      <c r="N182" s="55"/>
      <c r="O182" s="55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56"/>
      <c r="AA182" s="56"/>
      <c r="AB182" s="56"/>
      <c r="AC182" s="41"/>
      <c r="AD182" s="41"/>
      <c r="AE182" s="41"/>
      <c r="AF182" s="41"/>
      <c r="AG182" s="41"/>
      <c r="AH182" s="41"/>
      <c r="AI182" s="41"/>
    </row>
    <row r="183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55"/>
      <c r="M183" s="55"/>
      <c r="N183" s="55"/>
      <c r="O183" s="55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56"/>
      <c r="AA183" s="56"/>
      <c r="AB183" s="56"/>
      <c r="AC183" s="41"/>
      <c r="AD183" s="41"/>
      <c r="AE183" s="41"/>
      <c r="AF183" s="41"/>
      <c r="AG183" s="41"/>
      <c r="AH183" s="41"/>
      <c r="AI183" s="41"/>
    </row>
    <row r="184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55"/>
      <c r="M184" s="55"/>
      <c r="N184" s="55"/>
      <c r="O184" s="55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56"/>
      <c r="AA184" s="56"/>
      <c r="AB184" s="56"/>
      <c r="AC184" s="41"/>
      <c r="AD184" s="41"/>
      <c r="AE184" s="41"/>
      <c r="AF184" s="41"/>
      <c r="AG184" s="41"/>
      <c r="AH184" s="41"/>
      <c r="AI184" s="41"/>
    </row>
    <row r="185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55"/>
      <c r="M185" s="55"/>
      <c r="N185" s="55"/>
      <c r="O185" s="55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56"/>
      <c r="AA185" s="56"/>
      <c r="AB185" s="56"/>
      <c r="AC185" s="41"/>
      <c r="AD185" s="41"/>
      <c r="AE185" s="41"/>
      <c r="AF185" s="41"/>
      <c r="AG185" s="41"/>
      <c r="AH185" s="41"/>
      <c r="AI185" s="41"/>
    </row>
    <row r="186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55"/>
      <c r="M186" s="55"/>
      <c r="N186" s="55"/>
      <c r="O186" s="55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56"/>
      <c r="AA186" s="56"/>
      <c r="AB186" s="56"/>
      <c r="AC186" s="41"/>
      <c r="AD186" s="41"/>
      <c r="AE186" s="41"/>
      <c r="AF186" s="41"/>
      <c r="AG186" s="41"/>
      <c r="AH186" s="41"/>
      <c r="AI186" s="41"/>
    </row>
    <row r="187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55"/>
      <c r="M187" s="55"/>
      <c r="N187" s="55"/>
      <c r="O187" s="55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56"/>
      <c r="AA187" s="56"/>
      <c r="AB187" s="56"/>
      <c r="AC187" s="41"/>
      <c r="AD187" s="41"/>
      <c r="AE187" s="41"/>
      <c r="AF187" s="41"/>
      <c r="AG187" s="41"/>
      <c r="AH187" s="41"/>
      <c r="AI187" s="41"/>
    </row>
    <row r="188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55"/>
      <c r="M188" s="55"/>
      <c r="N188" s="55"/>
      <c r="O188" s="55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56"/>
      <c r="AA188" s="56"/>
      <c r="AB188" s="56"/>
      <c r="AC188" s="41"/>
      <c r="AD188" s="41"/>
      <c r="AE188" s="41"/>
      <c r="AF188" s="41"/>
      <c r="AG188" s="41"/>
      <c r="AH188" s="41"/>
      <c r="AI188" s="41"/>
    </row>
    <row r="189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55"/>
      <c r="M189" s="55"/>
      <c r="N189" s="55"/>
      <c r="O189" s="55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56"/>
      <c r="AA189" s="56"/>
      <c r="AB189" s="56"/>
      <c r="AC189" s="41"/>
      <c r="AD189" s="41"/>
      <c r="AE189" s="41"/>
      <c r="AF189" s="41"/>
      <c r="AG189" s="41"/>
      <c r="AH189" s="41"/>
      <c r="AI189" s="41"/>
    </row>
    <row r="190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55"/>
      <c r="M190" s="55"/>
      <c r="N190" s="55"/>
      <c r="O190" s="55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56"/>
      <c r="AA190" s="56"/>
      <c r="AB190" s="56"/>
      <c r="AC190" s="41"/>
      <c r="AD190" s="41"/>
      <c r="AE190" s="41"/>
      <c r="AF190" s="41"/>
      <c r="AG190" s="41"/>
      <c r="AH190" s="41"/>
      <c r="AI190" s="41"/>
    </row>
    <row r="191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55"/>
      <c r="M191" s="55"/>
      <c r="N191" s="55"/>
      <c r="O191" s="55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56"/>
      <c r="AA191" s="56"/>
      <c r="AB191" s="56"/>
      <c r="AC191" s="41"/>
      <c r="AD191" s="41"/>
      <c r="AE191" s="41"/>
      <c r="AF191" s="41"/>
      <c r="AG191" s="41"/>
      <c r="AH191" s="41"/>
      <c r="AI191" s="41"/>
    </row>
    <row r="192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55"/>
      <c r="M192" s="55"/>
      <c r="N192" s="55"/>
      <c r="O192" s="55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56"/>
      <c r="AA192" s="56"/>
      <c r="AB192" s="56"/>
      <c r="AC192" s="41"/>
      <c r="AD192" s="41"/>
      <c r="AE192" s="41"/>
      <c r="AF192" s="41"/>
      <c r="AG192" s="41"/>
      <c r="AH192" s="41"/>
      <c r="AI192" s="41"/>
    </row>
    <row r="193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55"/>
      <c r="M193" s="55"/>
      <c r="N193" s="55"/>
      <c r="O193" s="55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56"/>
      <c r="AA193" s="56"/>
      <c r="AB193" s="56"/>
      <c r="AC193" s="41"/>
      <c r="AD193" s="41"/>
      <c r="AE193" s="41"/>
      <c r="AF193" s="41"/>
      <c r="AG193" s="41"/>
      <c r="AH193" s="41"/>
      <c r="AI193" s="41"/>
    </row>
    <row r="194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55"/>
      <c r="M194" s="55"/>
      <c r="N194" s="55"/>
      <c r="O194" s="55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56"/>
      <c r="AA194" s="56"/>
      <c r="AB194" s="56"/>
      <c r="AC194" s="41"/>
      <c r="AD194" s="41"/>
      <c r="AE194" s="41"/>
      <c r="AF194" s="41"/>
      <c r="AG194" s="41"/>
      <c r="AH194" s="41"/>
      <c r="AI194" s="41"/>
    </row>
    <row r="195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55"/>
      <c r="M195" s="55"/>
      <c r="N195" s="55"/>
      <c r="O195" s="55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56"/>
      <c r="AA195" s="56"/>
      <c r="AB195" s="56"/>
      <c r="AC195" s="41"/>
      <c r="AD195" s="41"/>
      <c r="AE195" s="41"/>
      <c r="AF195" s="41"/>
      <c r="AG195" s="41"/>
      <c r="AH195" s="41"/>
      <c r="AI195" s="41"/>
    </row>
    <row r="196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55"/>
      <c r="M196" s="55"/>
      <c r="N196" s="55"/>
      <c r="O196" s="55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56"/>
      <c r="AA196" s="56"/>
      <c r="AB196" s="56"/>
      <c r="AC196" s="41"/>
      <c r="AD196" s="41"/>
      <c r="AE196" s="41"/>
      <c r="AF196" s="41"/>
      <c r="AG196" s="41"/>
      <c r="AH196" s="41"/>
      <c r="AI196" s="41"/>
    </row>
    <row r="197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55"/>
      <c r="M197" s="55"/>
      <c r="N197" s="55"/>
      <c r="O197" s="55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56"/>
      <c r="AA197" s="56"/>
      <c r="AB197" s="56"/>
      <c r="AC197" s="41"/>
      <c r="AD197" s="41"/>
      <c r="AE197" s="41"/>
      <c r="AF197" s="41"/>
      <c r="AG197" s="41"/>
      <c r="AH197" s="41"/>
      <c r="AI197" s="41"/>
    </row>
    <row r="198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55"/>
      <c r="M198" s="55"/>
      <c r="N198" s="55"/>
      <c r="O198" s="55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56"/>
      <c r="AA198" s="56"/>
      <c r="AB198" s="56"/>
      <c r="AC198" s="41"/>
      <c r="AD198" s="41"/>
      <c r="AE198" s="41"/>
      <c r="AF198" s="41"/>
      <c r="AG198" s="41"/>
      <c r="AH198" s="41"/>
      <c r="AI198" s="41"/>
    </row>
    <row r="199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55"/>
      <c r="M199" s="55"/>
      <c r="N199" s="55"/>
      <c r="O199" s="55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56"/>
      <c r="AA199" s="56"/>
      <c r="AB199" s="56"/>
      <c r="AC199" s="41"/>
      <c r="AD199" s="41"/>
      <c r="AE199" s="41"/>
      <c r="AF199" s="41"/>
      <c r="AG199" s="41"/>
      <c r="AH199" s="41"/>
      <c r="AI199" s="41"/>
    </row>
    <row r="200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55"/>
      <c r="M200" s="55"/>
      <c r="N200" s="55"/>
      <c r="O200" s="55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56"/>
      <c r="AA200" s="56"/>
      <c r="AB200" s="56"/>
      <c r="AC200" s="41"/>
      <c r="AD200" s="41"/>
      <c r="AE200" s="41"/>
      <c r="AF200" s="41"/>
      <c r="AG200" s="41"/>
      <c r="AH200" s="41"/>
      <c r="AI200" s="41"/>
    </row>
    <row r="201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55"/>
      <c r="M201" s="55"/>
      <c r="N201" s="55"/>
      <c r="O201" s="55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56"/>
      <c r="AA201" s="56"/>
      <c r="AB201" s="56"/>
      <c r="AC201" s="41"/>
      <c r="AD201" s="41"/>
      <c r="AE201" s="41"/>
      <c r="AF201" s="41"/>
      <c r="AG201" s="41"/>
      <c r="AH201" s="41"/>
      <c r="AI201" s="41"/>
    </row>
    <row r="202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55"/>
      <c r="M202" s="55"/>
      <c r="N202" s="55"/>
      <c r="O202" s="55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56"/>
      <c r="AA202" s="56"/>
      <c r="AB202" s="56"/>
      <c r="AC202" s="41"/>
      <c r="AD202" s="41"/>
      <c r="AE202" s="41"/>
      <c r="AF202" s="41"/>
      <c r="AG202" s="41"/>
      <c r="AH202" s="41"/>
      <c r="AI202" s="41"/>
    </row>
    <row r="203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55"/>
      <c r="M203" s="55"/>
      <c r="N203" s="55"/>
      <c r="O203" s="55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56"/>
      <c r="AA203" s="56"/>
      <c r="AB203" s="56"/>
      <c r="AC203" s="41"/>
      <c r="AD203" s="41"/>
      <c r="AE203" s="41"/>
      <c r="AF203" s="41"/>
      <c r="AG203" s="41"/>
      <c r="AH203" s="41"/>
      <c r="AI203" s="41"/>
    </row>
    <row r="204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55"/>
      <c r="M204" s="55"/>
      <c r="N204" s="55"/>
      <c r="O204" s="55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56"/>
      <c r="AA204" s="56"/>
      <c r="AB204" s="56"/>
      <c r="AC204" s="41"/>
      <c r="AD204" s="41"/>
      <c r="AE204" s="41"/>
      <c r="AF204" s="41"/>
      <c r="AG204" s="41"/>
      <c r="AH204" s="41"/>
      <c r="AI204" s="41"/>
    </row>
    <row r="205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55"/>
      <c r="M205" s="55"/>
      <c r="N205" s="55"/>
      <c r="O205" s="55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56"/>
      <c r="AA205" s="56"/>
      <c r="AB205" s="56"/>
      <c r="AC205" s="41"/>
      <c r="AD205" s="41"/>
      <c r="AE205" s="41"/>
      <c r="AF205" s="41"/>
      <c r="AG205" s="41"/>
      <c r="AH205" s="41"/>
      <c r="AI205" s="41"/>
    </row>
    <row r="206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55"/>
      <c r="M206" s="55"/>
      <c r="N206" s="55"/>
      <c r="O206" s="55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56"/>
      <c r="AA206" s="56"/>
      <c r="AB206" s="56"/>
      <c r="AC206" s="41"/>
      <c r="AD206" s="41"/>
      <c r="AE206" s="41"/>
      <c r="AF206" s="41"/>
      <c r="AG206" s="41"/>
      <c r="AH206" s="41"/>
      <c r="AI206" s="41"/>
    </row>
    <row r="207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55"/>
      <c r="M207" s="55"/>
      <c r="N207" s="55"/>
      <c r="O207" s="55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56"/>
      <c r="AA207" s="56"/>
      <c r="AB207" s="56"/>
      <c r="AC207" s="41"/>
      <c r="AD207" s="41"/>
      <c r="AE207" s="41"/>
      <c r="AF207" s="41"/>
      <c r="AG207" s="41"/>
      <c r="AH207" s="41"/>
      <c r="AI207" s="41"/>
    </row>
    <row r="208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55"/>
      <c r="M208" s="55"/>
      <c r="N208" s="55"/>
      <c r="O208" s="55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56"/>
      <c r="AA208" s="56"/>
      <c r="AB208" s="56"/>
      <c r="AC208" s="41"/>
      <c r="AD208" s="41"/>
      <c r="AE208" s="41"/>
      <c r="AF208" s="41"/>
      <c r="AG208" s="41"/>
      <c r="AH208" s="41"/>
      <c r="AI208" s="41"/>
    </row>
    <row r="209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55"/>
      <c r="M209" s="55"/>
      <c r="N209" s="55"/>
      <c r="O209" s="55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56"/>
      <c r="AA209" s="56"/>
      <c r="AB209" s="56"/>
      <c r="AC209" s="41"/>
      <c r="AD209" s="41"/>
      <c r="AE209" s="41"/>
      <c r="AF209" s="41"/>
      <c r="AG209" s="41"/>
      <c r="AH209" s="41"/>
      <c r="AI209" s="41"/>
    </row>
    <row r="210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55"/>
      <c r="M210" s="55"/>
      <c r="N210" s="55"/>
      <c r="O210" s="55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56"/>
      <c r="AA210" s="56"/>
      <c r="AB210" s="56"/>
      <c r="AC210" s="41"/>
      <c r="AD210" s="41"/>
      <c r="AE210" s="41"/>
      <c r="AF210" s="41"/>
      <c r="AG210" s="41"/>
      <c r="AH210" s="41"/>
      <c r="AI210" s="41"/>
    </row>
    <row r="211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55"/>
      <c r="M211" s="55"/>
      <c r="N211" s="55"/>
      <c r="O211" s="55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56"/>
      <c r="AA211" s="56"/>
      <c r="AB211" s="56"/>
      <c r="AC211" s="41"/>
      <c r="AD211" s="41"/>
      <c r="AE211" s="41"/>
      <c r="AF211" s="41"/>
      <c r="AG211" s="41"/>
      <c r="AH211" s="41"/>
      <c r="AI211" s="41"/>
    </row>
    <row r="212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55"/>
      <c r="M212" s="55"/>
      <c r="N212" s="55"/>
      <c r="O212" s="55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56"/>
      <c r="AA212" s="56"/>
      <c r="AB212" s="56"/>
      <c r="AC212" s="41"/>
      <c r="AD212" s="41"/>
      <c r="AE212" s="41"/>
      <c r="AF212" s="41"/>
      <c r="AG212" s="41"/>
      <c r="AH212" s="41"/>
      <c r="AI212" s="41"/>
    </row>
    <row r="213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55"/>
      <c r="M213" s="55"/>
      <c r="N213" s="55"/>
      <c r="O213" s="55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56"/>
      <c r="AA213" s="56"/>
      <c r="AB213" s="56"/>
      <c r="AC213" s="41"/>
      <c r="AD213" s="41"/>
      <c r="AE213" s="41"/>
      <c r="AF213" s="41"/>
      <c r="AG213" s="41"/>
      <c r="AH213" s="41"/>
      <c r="AI213" s="41"/>
    </row>
    <row r="214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55"/>
      <c r="M214" s="55"/>
      <c r="N214" s="55"/>
      <c r="O214" s="55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56"/>
      <c r="AA214" s="56"/>
      <c r="AB214" s="56"/>
      <c r="AC214" s="41"/>
      <c r="AD214" s="41"/>
      <c r="AE214" s="41"/>
      <c r="AF214" s="41"/>
      <c r="AG214" s="41"/>
      <c r="AH214" s="41"/>
      <c r="AI214" s="41"/>
    </row>
    <row r="215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55"/>
      <c r="M215" s="55"/>
      <c r="N215" s="55"/>
      <c r="O215" s="55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56"/>
      <c r="AA215" s="56"/>
      <c r="AB215" s="56"/>
      <c r="AC215" s="41"/>
      <c r="AD215" s="41"/>
      <c r="AE215" s="41"/>
      <c r="AF215" s="41"/>
      <c r="AG215" s="41"/>
      <c r="AH215" s="41"/>
      <c r="AI215" s="41"/>
    </row>
    <row r="216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55"/>
      <c r="M216" s="55"/>
      <c r="N216" s="55"/>
      <c r="O216" s="55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56"/>
      <c r="AA216" s="56"/>
      <c r="AB216" s="56"/>
      <c r="AC216" s="41"/>
      <c r="AD216" s="41"/>
      <c r="AE216" s="41"/>
      <c r="AF216" s="41"/>
      <c r="AG216" s="41"/>
      <c r="AH216" s="41"/>
      <c r="AI216" s="41"/>
    </row>
    <row r="217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55"/>
      <c r="M217" s="55"/>
      <c r="N217" s="55"/>
      <c r="O217" s="55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56"/>
      <c r="AA217" s="56"/>
      <c r="AB217" s="56"/>
      <c r="AC217" s="41"/>
      <c r="AD217" s="41"/>
      <c r="AE217" s="41"/>
      <c r="AF217" s="41"/>
      <c r="AG217" s="41"/>
      <c r="AH217" s="41"/>
      <c r="AI217" s="41"/>
    </row>
    <row r="218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55"/>
      <c r="M218" s="55"/>
      <c r="N218" s="55"/>
      <c r="O218" s="55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56"/>
      <c r="AA218" s="56"/>
      <c r="AB218" s="56"/>
      <c r="AC218" s="41"/>
      <c r="AD218" s="41"/>
      <c r="AE218" s="41"/>
      <c r="AF218" s="41"/>
      <c r="AG218" s="41"/>
      <c r="AH218" s="41"/>
      <c r="AI218" s="41"/>
    </row>
    <row r="219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55"/>
      <c r="M219" s="55"/>
      <c r="N219" s="55"/>
      <c r="O219" s="55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56"/>
      <c r="AA219" s="56"/>
      <c r="AB219" s="56"/>
      <c r="AC219" s="41"/>
      <c r="AD219" s="41"/>
      <c r="AE219" s="41"/>
      <c r="AF219" s="41"/>
      <c r="AG219" s="41"/>
      <c r="AH219" s="41"/>
      <c r="AI219" s="41"/>
    </row>
    <row r="220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55"/>
      <c r="M220" s="55"/>
      <c r="N220" s="55"/>
      <c r="O220" s="55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56"/>
      <c r="AA220" s="56"/>
      <c r="AB220" s="56"/>
      <c r="AC220" s="41"/>
      <c r="AD220" s="41"/>
      <c r="AE220" s="41"/>
      <c r="AF220" s="41"/>
      <c r="AG220" s="41"/>
      <c r="AH220" s="41"/>
      <c r="AI220" s="41"/>
    </row>
    <row r="221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55"/>
      <c r="M221" s="55"/>
      <c r="N221" s="55"/>
      <c r="O221" s="55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56"/>
      <c r="AA221" s="56"/>
      <c r="AB221" s="56"/>
      <c r="AC221" s="41"/>
      <c r="AD221" s="41"/>
      <c r="AE221" s="41"/>
      <c r="AF221" s="41"/>
      <c r="AG221" s="41"/>
      <c r="AH221" s="41"/>
      <c r="AI221" s="41"/>
    </row>
    <row r="222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55"/>
      <c r="M222" s="55"/>
      <c r="N222" s="55"/>
      <c r="O222" s="55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56"/>
      <c r="AA222" s="56"/>
      <c r="AB222" s="56"/>
      <c r="AC222" s="41"/>
      <c r="AD222" s="41"/>
      <c r="AE222" s="41"/>
      <c r="AF222" s="41"/>
      <c r="AG222" s="41"/>
      <c r="AH222" s="41"/>
      <c r="AI222" s="41"/>
    </row>
    <row r="223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55"/>
      <c r="M223" s="55"/>
      <c r="N223" s="55"/>
      <c r="O223" s="55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56"/>
      <c r="AA223" s="56"/>
      <c r="AB223" s="56"/>
      <c r="AC223" s="41"/>
      <c r="AD223" s="41"/>
      <c r="AE223" s="41"/>
      <c r="AF223" s="41"/>
      <c r="AG223" s="41"/>
      <c r="AH223" s="41"/>
      <c r="AI223" s="41"/>
    </row>
    <row r="224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55"/>
      <c r="M224" s="55"/>
      <c r="N224" s="55"/>
      <c r="O224" s="55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56"/>
      <c r="AA224" s="56"/>
      <c r="AB224" s="56"/>
      <c r="AC224" s="41"/>
      <c r="AD224" s="41"/>
      <c r="AE224" s="41"/>
      <c r="AF224" s="41"/>
      <c r="AG224" s="41"/>
      <c r="AH224" s="41"/>
      <c r="AI224" s="41"/>
    </row>
    <row r="225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55"/>
      <c r="M225" s="55"/>
      <c r="N225" s="55"/>
      <c r="O225" s="55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56"/>
      <c r="AA225" s="56"/>
      <c r="AB225" s="56"/>
      <c r="AC225" s="41"/>
      <c r="AD225" s="41"/>
      <c r="AE225" s="41"/>
      <c r="AF225" s="41"/>
      <c r="AG225" s="41"/>
      <c r="AH225" s="41"/>
      <c r="AI225" s="41"/>
    </row>
    <row r="226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55"/>
      <c r="M226" s="55"/>
      <c r="N226" s="55"/>
      <c r="O226" s="55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56"/>
      <c r="AA226" s="56"/>
      <c r="AB226" s="56"/>
      <c r="AC226" s="41"/>
      <c r="AD226" s="41"/>
      <c r="AE226" s="41"/>
      <c r="AF226" s="41"/>
      <c r="AG226" s="41"/>
      <c r="AH226" s="41"/>
      <c r="AI226" s="41"/>
    </row>
    <row r="227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55"/>
      <c r="M227" s="55"/>
      <c r="N227" s="55"/>
      <c r="O227" s="55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56"/>
      <c r="AA227" s="56"/>
      <c r="AB227" s="56"/>
      <c r="AC227" s="41"/>
      <c r="AD227" s="41"/>
      <c r="AE227" s="41"/>
      <c r="AF227" s="41"/>
      <c r="AG227" s="41"/>
      <c r="AH227" s="41"/>
      <c r="AI227" s="41"/>
    </row>
    <row r="228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55"/>
      <c r="M228" s="55"/>
      <c r="N228" s="55"/>
      <c r="O228" s="55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56"/>
      <c r="AA228" s="56"/>
      <c r="AB228" s="56"/>
      <c r="AC228" s="41"/>
      <c r="AD228" s="41"/>
      <c r="AE228" s="41"/>
      <c r="AF228" s="41"/>
      <c r="AG228" s="41"/>
      <c r="AH228" s="41"/>
      <c r="AI228" s="41"/>
    </row>
    <row r="229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55"/>
      <c r="M229" s="55"/>
      <c r="N229" s="55"/>
      <c r="O229" s="55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56"/>
      <c r="AA229" s="56"/>
      <c r="AB229" s="56"/>
      <c r="AC229" s="41"/>
      <c r="AD229" s="41"/>
      <c r="AE229" s="41"/>
      <c r="AF229" s="41"/>
      <c r="AG229" s="41"/>
      <c r="AH229" s="41"/>
      <c r="AI229" s="41"/>
    </row>
    <row r="230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55"/>
      <c r="M230" s="55"/>
      <c r="N230" s="55"/>
      <c r="O230" s="55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56"/>
      <c r="AA230" s="56"/>
      <c r="AB230" s="56"/>
      <c r="AC230" s="41"/>
      <c r="AD230" s="41"/>
      <c r="AE230" s="41"/>
      <c r="AF230" s="41"/>
      <c r="AG230" s="41"/>
      <c r="AH230" s="41"/>
      <c r="AI230" s="41"/>
    </row>
    <row r="231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55"/>
      <c r="M231" s="55"/>
      <c r="N231" s="55"/>
      <c r="O231" s="55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56"/>
      <c r="AA231" s="56"/>
      <c r="AB231" s="56"/>
      <c r="AC231" s="41"/>
      <c r="AD231" s="41"/>
      <c r="AE231" s="41"/>
      <c r="AF231" s="41"/>
      <c r="AG231" s="41"/>
      <c r="AH231" s="41"/>
      <c r="AI231" s="41"/>
    </row>
    <row r="232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55"/>
      <c r="M232" s="55"/>
      <c r="N232" s="55"/>
      <c r="O232" s="55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56"/>
      <c r="AA232" s="56"/>
      <c r="AB232" s="56"/>
      <c r="AC232" s="41"/>
      <c r="AD232" s="41"/>
      <c r="AE232" s="41"/>
      <c r="AF232" s="41"/>
      <c r="AG232" s="41"/>
      <c r="AH232" s="41"/>
      <c r="AI232" s="41"/>
    </row>
    <row r="233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55"/>
      <c r="M233" s="55"/>
      <c r="N233" s="55"/>
      <c r="O233" s="55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56"/>
      <c r="AA233" s="56"/>
      <c r="AB233" s="56"/>
      <c r="AC233" s="41"/>
      <c r="AD233" s="41"/>
      <c r="AE233" s="41"/>
      <c r="AF233" s="41"/>
      <c r="AG233" s="41"/>
      <c r="AH233" s="41"/>
      <c r="AI233" s="41"/>
    </row>
    <row r="234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55"/>
      <c r="M234" s="55"/>
      <c r="N234" s="55"/>
      <c r="O234" s="55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56"/>
      <c r="AA234" s="56"/>
      <c r="AB234" s="56"/>
      <c r="AC234" s="41"/>
      <c r="AD234" s="41"/>
      <c r="AE234" s="41"/>
      <c r="AF234" s="41"/>
      <c r="AG234" s="41"/>
      <c r="AH234" s="41"/>
      <c r="AI234" s="41"/>
    </row>
    <row r="235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55"/>
      <c r="M235" s="55"/>
      <c r="N235" s="55"/>
      <c r="O235" s="55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56"/>
      <c r="AA235" s="56"/>
      <c r="AB235" s="56"/>
      <c r="AC235" s="41"/>
      <c r="AD235" s="41"/>
      <c r="AE235" s="41"/>
      <c r="AF235" s="41"/>
      <c r="AG235" s="41"/>
      <c r="AH235" s="41"/>
      <c r="AI235" s="41"/>
    </row>
    <row r="236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55"/>
      <c r="M236" s="55"/>
      <c r="N236" s="55"/>
      <c r="O236" s="55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56"/>
      <c r="AA236" s="56"/>
      <c r="AB236" s="56"/>
      <c r="AC236" s="41"/>
      <c r="AD236" s="41"/>
      <c r="AE236" s="41"/>
      <c r="AF236" s="41"/>
      <c r="AG236" s="41"/>
      <c r="AH236" s="41"/>
      <c r="AI236" s="41"/>
    </row>
    <row r="237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55"/>
      <c r="M237" s="55"/>
      <c r="N237" s="55"/>
      <c r="O237" s="55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56"/>
      <c r="AA237" s="56"/>
      <c r="AB237" s="56"/>
      <c r="AC237" s="41"/>
      <c r="AD237" s="41"/>
      <c r="AE237" s="41"/>
      <c r="AF237" s="41"/>
      <c r="AG237" s="41"/>
      <c r="AH237" s="41"/>
      <c r="AI237" s="41"/>
    </row>
    <row r="238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55"/>
      <c r="M238" s="55"/>
      <c r="N238" s="55"/>
      <c r="O238" s="55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56"/>
      <c r="AA238" s="56"/>
      <c r="AB238" s="56"/>
      <c r="AC238" s="41"/>
      <c r="AD238" s="41"/>
      <c r="AE238" s="41"/>
      <c r="AF238" s="41"/>
      <c r="AG238" s="41"/>
      <c r="AH238" s="41"/>
      <c r="AI238" s="41"/>
    </row>
    <row r="239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55"/>
      <c r="M239" s="55"/>
      <c r="N239" s="55"/>
      <c r="O239" s="55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56"/>
      <c r="AA239" s="56"/>
      <c r="AB239" s="56"/>
      <c r="AC239" s="41"/>
      <c r="AD239" s="41"/>
      <c r="AE239" s="41"/>
      <c r="AF239" s="41"/>
      <c r="AG239" s="41"/>
      <c r="AH239" s="41"/>
      <c r="AI239" s="41"/>
    </row>
    <row r="240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55"/>
      <c r="M240" s="55"/>
      <c r="N240" s="55"/>
      <c r="O240" s="55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56"/>
      <c r="AA240" s="56"/>
      <c r="AB240" s="56"/>
      <c r="AC240" s="41"/>
      <c r="AD240" s="41"/>
      <c r="AE240" s="41"/>
      <c r="AF240" s="41"/>
      <c r="AG240" s="41"/>
      <c r="AH240" s="41"/>
      <c r="AI240" s="41"/>
    </row>
    <row r="241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55"/>
      <c r="M241" s="55"/>
      <c r="N241" s="55"/>
      <c r="O241" s="55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56"/>
      <c r="AA241" s="56"/>
      <c r="AB241" s="56"/>
      <c r="AC241" s="41"/>
      <c r="AD241" s="41"/>
      <c r="AE241" s="41"/>
      <c r="AF241" s="41"/>
      <c r="AG241" s="41"/>
      <c r="AH241" s="41"/>
      <c r="AI241" s="41"/>
    </row>
    <row r="242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55"/>
      <c r="M242" s="55"/>
      <c r="N242" s="55"/>
      <c r="O242" s="55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56"/>
      <c r="AA242" s="56"/>
      <c r="AB242" s="56"/>
      <c r="AC242" s="41"/>
      <c r="AD242" s="41"/>
      <c r="AE242" s="41"/>
      <c r="AF242" s="41"/>
      <c r="AG242" s="41"/>
      <c r="AH242" s="41"/>
      <c r="AI242" s="41"/>
    </row>
    <row r="243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55"/>
      <c r="M243" s="55"/>
      <c r="N243" s="55"/>
      <c r="O243" s="55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56"/>
      <c r="AA243" s="56"/>
      <c r="AB243" s="56"/>
      <c r="AC243" s="41"/>
      <c r="AD243" s="41"/>
      <c r="AE243" s="41"/>
      <c r="AF243" s="41"/>
      <c r="AG243" s="41"/>
      <c r="AH243" s="41"/>
      <c r="AI243" s="41"/>
    </row>
    <row r="244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55"/>
      <c r="M244" s="55"/>
      <c r="N244" s="55"/>
      <c r="O244" s="55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56"/>
      <c r="AA244" s="56"/>
      <c r="AB244" s="56"/>
      <c r="AC244" s="41"/>
      <c r="AD244" s="41"/>
      <c r="AE244" s="41"/>
      <c r="AF244" s="41"/>
      <c r="AG244" s="41"/>
      <c r="AH244" s="41"/>
      <c r="AI244" s="41"/>
    </row>
    <row r="245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55"/>
      <c r="M245" s="55"/>
      <c r="N245" s="55"/>
      <c r="O245" s="55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56"/>
      <c r="AA245" s="56"/>
      <c r="AB245" s="56"/>
      <c r="AC245" s="41"/>
      <c r="AD245" s="41"/>
      <c r="AE245" s="41"/>
      <c r="AF245" s="41"/>
      <c r="AG245" s="41"/>
      <c r="AH245" s="41"/>
      <c r="AI245" s="41"/>
    </row>
    <row r="246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55"/>
      <c r="M246" s="55"/>
      <c r="N246" s="55"/>
      <c r="O246" s="55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56"/>
      <c r="AA246" s="56"/>
      <c r="AB246" s="56"/>
      <c r="AC246" s="41"/>
      <c r="AD246" s="41"/>
      <c r="AE246" s="41"/>
      <c r="AF246" s="41"/>
      <c r="AG246" s="41"/>
      <c r="AH246" s="41"/>
      <c r="AI246" s="41"/>
    </row>
    <row r="247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55"/>
      <c r="M247" s="55"/>
      <c r="N247" s="55"/>
      <c r="O247" s="55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56"/>
      <c r="AA247" s="56"/>
      <c r="AB247" s="56"/>
      <c r="AC247" s="41"/>
      <c r="AD247" s="41"/>
      <c r="AE247" s="41"/>
      <c r="AF247" s="41"/>
      <c r="AG247" s="41"/>
      <c r="AH247" s="41"/>
      <c r="AI247" s="41"/>
    </row>
    <row r="248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55"/>
      <c r="M248" s="55"/>
      <c r="N248" s="55"/>
      <c r="O248" s="55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56"/>
      <c r="AA248" s="56"/>
      <c r="AB248" s="56"/>
      <c r="AC248" s="41"/>
      <c r="AD248" s="41"/>
      <c r="AE248" s="41"/>
      <c r="AF248" s="41"/>
      <c r="AG248" s="41"/>
      <c r="AH248" s="41"/>
      <c r="AI248" s="41"/>
    </row>
    <row r="249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55"/>
      <c r="M249" s="55"/>
      <c r="N249" s="55"/>
      <c r="O249" s="55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56"/>
      <c r="AA249" s="56"/>
      <c r="AB249" s="56"/>
      <c r="AC249" s="41"/>
      <c r="AD249" s="41"/>
      <c r="AE249" s="41"/>
      <c r="AF249" s="41"/>
      <c r="AG249" s="41"/>
      <c r="AH249" s="41"/>
      <c r="AI249" s="41"/>
    </row>
    <row r="250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55"/>
      <c r="M250" s="55"/>
      <c r="N250" s="55"/>
      <c r="O250" s="55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56"/>
      <c r="AA250" s="56"/>
      <c r="AB250" s="56"/>
      <c r="AC250" s="41"/>
      <c r="AD250" s="41"/>
      <c r="AE250" s="41"/>
      <c r="AF250" s="41"/>
      <c r="AG250" s="41"/>
      <c r="AH250" s="41"/>
      <c r="AI250" s="41"/>
    </row>
    <row r="251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55"/>
      <c r="M251" s="55"/>
      <c r="N251" s="55"/>
      <c r="O251" s="55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56"/>
      <c r="AA251" s="56"/>
      <c r="AB251" s="56"/>
      <c r="AC251" s="41"/>
      <c r="AD251" s="41"/>
      <c r="AE251" s="41"/>
      <c r="AF251" s="41"/>
      <c r="AG251" s="41"/>
      <c r="AH251" s="41"/>
      <c r="AI251" s="41"/>
    </row>
    <row r="252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55"/>
      <c r="M252" s="55"/>
      <c r="N252" s="55"/>
      <c r="O252" s="55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56"/>
      <c r="AA252" s="56"/>
      <c r="AB252" s="56"/>
      <c r="AC252" s="41"/>
      <c r="AD252" s="41"/>
      <c r="AE252" s="41"/>
      <c r="AF252" s="41"/>
      <c r="AG252" s="41"/>
      <c r="AH252" s="41"/>
      <c r="AI252" s="41"/>
    </row>
    <row r="253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55"/>
      <c r="M253" s="55"/>
      <c r="N253" s="55"/>
      <c r="O253" s="55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56"/>
      <c r="AA253" s="56"/>
      <c r="AB253" s="56"/>
      <c r="AC253" s="41"/>
      <c r="AD253" s="41"/>
      <c r="AE253" s="41"/>
      <c r="AF253" s="41"/>
      <c r="AG253" s="41"/>
      <c r="AH253" s="41"/>
      <c r="AI253" s="41"/>
    </row>
    <row r="254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55"/>
      <c r="M254" s="55"/>
      <c r="N254" s="55"/>
      <c r="O254" s="55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56"/>
      <c r="AA254" s="56"/>
      <c r="AB254" s="56"/>
      <c r="AC254" s="41"/>
      <c r="AD254" s="41"/>
      <c r="AE254" s="41"/>
      <c r="AF254" s="41"/>
      <c r="AG254" s="41"/>
      <c r="AH254" s="41"/>
      <c r="AI254" s="41"/>
    </row>
    <row r="255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55"/>
      <c r="M255" s="55"/>
      <c r="N255" s="55"/>
      <c r="O255" s="55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56"/>
      <c r="AA255" s="56"/>
      <c r="AB255" s="56"/>
      <c r="AC255" s="41"/>
      <c r="AD255" s="41"/>
      <c r="AE255" s="41"/>
      <c r="AF255" s="41"/>
      <c r="AG255" s="41"/>
      <c r="AH255" s="41"/>
      <c r="AI255" s="41"/>
    </row>
    <row r="256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55"/>
      <c r="M256" s="55"/>
      <c r="N256" s="55"/>
      <c r="O256" s="55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56"/>
      <c r="AA256" s="56"/>
      <c r="AB256" s="56"/>
      <c r="AC256" s="41"/>
      <c r="AD256" s="41"/>
      <c r="AE256" s="41"/>
      <c r="AF256" s="41"/>
      <c r="AG256" s="41"/>
      <c r="AH256" s="41"/>
      <c r="AI256" s="41"/>
    </row>
    <row r="257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55"/>
      <c r="M257" s="55"/>
      <c r="N257" s="55"/>
      <c r="O257" s="55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56"/>
      <c r="AA257" s="56"/>
      <c r="AB257" s="56"/>
      <c r="AC257" s="41"/>
      <c r="AD257" s="41"/>
      <c r="AE257" s="41"/>
      <c r="AF257" s="41"/>
      <c r="AG257" s="41"/>
      <c r="AH257" s="41"/>
      <c r="AI257" s="41"/>
    </row>
    <row r="258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55"/>
      <c r="M258" s="55"/>
      <c r="N258" s="55"/>
      <c r="O258" s="55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56"/>
      <c r="AA258" s="56"/>
      <c r="AB258" s="56"/>
      <c r="AC258" s="41"/>
      <c r="AD258" s="41"/>
      <c r="AE258" s="41"/>
      <c r="AF258" s="41"/>
      <c r="AG258" s="41"/>
      <c r="AH258" s="41"/>
      <c r="AI258" s="41"/>
    </row>
    <row r="259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55"/>
      <c r="M259" s="55"/>
      <c r="N259" s="55"/>
      <c r="O259" s="55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56"/>
      <c r="AA259" s="56"/>
      <c r="AB259" s="56"/>
      <c r="AC259" s="41"/>
      <c r="AD259" s="41"/>
      <c r="AE259" s="41"/>
      <c r="AF259" s="41"/>
      <c r="AG259" s="41"/>
      <c r="AH259" s="41"/>
      <c r="AI259" s="41"/>
    </row>
    <row r="260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55"/>
      <c r="M260" s="55"/>
      <c r="N260" s="55"/>
      <c r="O260" s="55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56"/>
      <c r="AA260" s="56"/>
      <c r="AB260" s="56"/>
      <c r="AC260" s="41"/>
      <c r="AD260" s="41"/>
      <c r="AE260" s="41"/>
      <c r="AF260" s="41"/>
      <c r="AG260" s="41"/>
      <c r="AH260" s="41"/>
      <c r="AI260" s="41"/>
    </row>
    <row r="261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55"/>
      <c r="M261" s="55"/>
      <c r="N261" s="55"/>
      <c r="O261" s="55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56"/>
      <c r="AA261" s="56"/>
      <c r="AB261" s="56"/>
      <c r="AC261" s="41"/>
      <c r="AD261" s="41"/>
      <c r="AE261" s="41"/>
      <c r="AF261" s="41"/>
      <c r="AG261" s="41"/>
      <c r="AH261" s="41"/>
      <c r="AI261" s="41"/>
    </row>
    <row r="262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55"/>
      <c r="M262" s="55"/>
      <c r="N262" s="55"/>
      <c r="O262" s="55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56"/>
      <c r="AA262" s="56"/>
      <c r="AB262" s="56"/>
      <c r="AC262" s="41"/>
      <c r="AD262" s="41"/>
      <c r="AE262" s="41"/>
      <c r="AF262" s="41"/>
      <c r="AG262" s="41"/>
      <c r="AH262" s="41"/>
      <c r="AI262" s="41"/>
    </row>
    <row r="263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55"/>
      <c r="M263" s="55"/>
      <c r="N263" s="55"/>
      <c r="O263" s="55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56"/>
      <c r="AA263" s="56"/>
      <c r="AB263" s="56"/>
      <c r="AC263" s="41"/>
      <c r="AD263" s="41"/>
      <c r="AE263" s="41"/>
      <c r="AF263" s="41"/>
      <c r="AG263" s="41"/>
      <c r="AH263" s="41"/>
      <c r="AI263" s="41"/>
    </row>
    <row r="264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55"/>
      <c r="M264" s="55"/>
      <c r="N264" s="55"/>
      <c r="O264" s="55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56"/>
      <c r="AA264" s="56"/>
      <c r="AB264" s="56"/>
      <c r="AC264" s="41"/>
      <c r="AD264" s="41"/>
      <c r="AE264" s="41"/>
      <c r="AF264" s="41"/>
      <c r="AG264" s="41"/>
      <c r="AH264" s="41"/>
      <c r="AI264" s="41"/>
    </row>
    <row r="265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55"/>
      <c r="M265" s="55"/>
      <c r="N265" s="55"/>
      <c r="O265" s="55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56"/>
      <c r="AA265" s="56"/>
      <c r="AB265" s="56"/>
      <c r="AC265" s="41"/>
      <c r="AD265" s="41"/>
      <c r="AE265" s="41"/>
      <c r="AF265" s="41"/>
      <c r="AG265" s="41"/>
      <c r="AH265" s="41"/>
      <c r="AI265" s="41"/>
    </row>
    <row r="266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55"/>
      <c r="M266" s="55"/>
      <c r="N266" s="55"/>
      <c r="O266" s="55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56"/>
      <c r="AA266" s="56"/>
      <c r="AB266" s="56"/>
      <c r="AC266" s="41"/>
      <c r="AD266" s="41"/>
      <c r="AE266" s="41"/>
      <c r="AF266" s="41"/>
      <c r="AG266" s="41"/>
      <c r="AH266" s="41"/>
      <c r="AI266" s="41"/>
    </row>
    <row r="267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55"/>
      <c r="M267" s="55"/>
      <c r="N267" s="55"/>
      <c r="O267" s="55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56"/>
      <c r="AA267" s="56"/>
      <c r="AB267" s="56"/>
      <c r="AC267" s="41"/>
      <c r="AD267" s="41"/>
      <c r="AE267" s="41"/>
      <c r="AF267" s="41"/>
      <c r="AG267" s="41"/>
      <c r="AH267" s="41"/>
      <c r="AI267" s="41"/>
    </row>
    <row r="268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55"/>
      <c r="M268" s="55"/>
      <c r="N268" s="55"/>
      <c r="O268" s="55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56"/>
      <c r="AA268" s="56"/>
      <c r="AB268" s="56"/>
      <c r="AC268" s="41"/>
      <c r="AD268" s="41"/>
      <c r="AE268" s="41"/>
      <c r="AF268" s="41"/>
      <c r="AG268" s="41"/>
      <c r="AH268" s="41"/>
      <c r="AI268" s="41"/>
    </row>
    <row r="269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55"/>
      <c r="M269" s="55"/>
      <c r="N269" s="55"/>
      <c r="O269" s="55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56"/>
      <c r="AA269" s="56"/>
      <c r="AB269" s="56"/>
      <c r="AC269" s="41"/>
      <c r="AD269" s="41"/>
      <c r="AE269" s="41"/>
      <c r="AF269" s="41"/>
      <c r="AG269" s="41"/>
      <c r="AH269" s="41"/>
      <c r="AI269" s="41"/>
    </row>
    <row r="270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55"/>
      <c r="M270" s="55"/>
      <c r="N270" s="55"/>
      <c r="O270" s="55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56"/>
      <c r="AA270" s="56"/>
      <c r="AB270" s="56"/>
      <c r="AC270" s="41"/>
      <c r="AD270" s="41"/>
      <c r="AE270" s="41"/>
      <c r="AF270" s="41"/>
      <c r="AG270" s="41"/>
      <c r="AH270" s="41"/>
      <c r="AI270" s="41"/>
    </row>
    <row r="271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55"/>
      <c r="M271" s="55"/>
      <c r="N271" s="55"/>
      <c r="O271" s="55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56"/>
      <c r="AA271" s="56"/>
      <c r="AB271" s="56"/>
      <c r="AC271" s="41"/>
      <c r="AD271" s="41"/>
      <c r="AE271" s="41"/>
      <c r="AF271" s="41"/>
      <c r="AG271" s="41"/>
      <c r="AH271" s="41"/>
      <c r="AI271" s="41"/>
    </row>
    <row r="272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55"/>
      <c r="M272" s="55"/>
      <c r="N272" s="55"/>
      <c r="O272" s="55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56"/>
      <c r="AA272" s="56"/>
      <c r="AB272" s="56"/>
      <c r="AC272" s="41"/>
      <c r="AD272" s="41"/>
      <c r="AE272" s="41"/>
      <c r="AF272" s="41"/>
      <c r="AG272" s="41"/>
      <c r="AH272" s="41"/>
      <c r="AI272" s="41"/>
    </row>
    <row r="273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55"/>
      <c r="M273" s="55"/>
      <c r="N273" s="55"/>
      <c r="O273" s="55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56"/>
      <c r="AA273" s="56"/>
      <c r="AB273" s="56"/>
      <c r="AC273" s="41"/>
      <c r="AD273" s="41"/>
      <c r="AE273" s="41"/>
      <c r="AF273" s="41"/>
      <c r="AG273" s="41"/>
      <c r="AH273" s="41"/>
      <c r="AI273" s="41"/>
    </row>
    <row r="274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55"/>
      <c r="M274" s="55"/>
      <c r="N274" s="55"/>
      <c r="O274" s="55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56"/>
      <c r="AA274" s="56"/>
      <c r="AB274" s="56"/>
      <c r="AC274" s="41"/>
      <c r="AD274" s="41"/>
      <c r="AE274" s="41"/>
      <c r="AF274" s="41"/>
      <c r="AG274" s="41"/>
      <c r="AH274" s="41"/>
      <c r="AI274" s="41"/>
    </row>
    <row r="275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55"/>
      <c r="M275" s="55"/>
      <c r="N275" s="55"/>
      <c r="O275" s="55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56"/>
      <c r="AA275" s="56"/>
      <c r="AB275" s="56"/>
      <c r="AC275" s="41"/>
      <c r="AD275" s="41"/>
      <c r="AE275" s="41"/>
      <c r="AF275" s="41"/>
      <c r="AG275" s="41"/>
      <c r="AH275" s="41"/>
      <c r="AI275" s="41"/>
    </row>
    <row r="276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55"/>
      <c r="M276" s="55"/>
      <c r="N276" s="55"/>
      <c r="O276" s="55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56"/>
      <c r="AA276" s="56"/>
      <c r="AB276" s="56"/>
      <c r="AC276" s="41"/>
      <c r="AD276" s="41"/>
      <c r="AE276" s="41"/>
      <c r="AF276" s="41"/>
      <c r="AG276" s="41"/>
      <c r="AH276" s="41"/>
      <c r="AI276" s="41"/>
    </row>
    <row r="277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55"/>
      <c r="M277" s="55"/>
      <c r="N277" s="55"/>
      <c r="O277" s="55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56"/>
      <c r="AA277" s="56"/>
      <c r="AB277" s="56"/>
      <c r="AC277" s="41"/>
      <c r="AD277" s="41"/>
      <c r="AE277" s="41"/>
      <c r="AF277" s="41"/>
      <c r="AG277" s="41"/>
      <c r="AH277" s="41"/>
      <c r="AI277" s="41"/>
    </row>
    <row r="278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55"/>
      <c r="M278" s="55"/>
      <c r="N278" s="55"/>
      <c r="O278" s="55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56"/>
      <c r="AA278" s="56"/>
      <c r="AB278" s="56"/>
      <c r="AC278" s="41"/>
      <c r="AD278" s="41"/>
      <c r="AE278" s="41"/>
      <c r="AF278" s="41"/>
      <c r="AG278" s="41"/>
      <c r="AH278" s="41"/>
      <c r="AI278" s="41"/>
    </row>
    <row r="279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55"/>
      <c r="M279" s="55"/>
      <c r="N279" s="55"/>
      <c r="O279" s="55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56"/>
      <c r="AA279" s="56"/>
      <c r="AB279" s="56"/>
      <c r="AC279" s="41"/>
      <c r="AD279" s="41"/>
      <c r="AE279" s="41"/>
      <c r="AF279" s="41"/>
      <c r="AG279" s="41"/>
      <c r="AH279" s="41"/>
      <c r="AI279" s="41"/>
    </row>
    <row r="280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55"/>
      <c r="M280" s="55"/>
      <c r="N280" s="55"/>
      <c r="O280" s="55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56"/>
      <c r="AA280" s="56"/>
      <c r="AB280" s="56"/>
      <c r="AC280" s="41"/>
      <c r="AD280" s="41"/>
      <c r="AE280" s="41"/>
      <c r="AF280" s="41"/>
      <c r="AG280" s="41"/>
      <c r="AH280" s="41"/>
      <c r="AI280" s="41"/>
    </row>
    <row r="281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55"/>
      <c r="M281" s="55"/>
      <c r="N281" s="55"/>
      <c r="O281" s="55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56"/>
      <c r="AA281" s="56"/>
      <c r="AB281" s="56"/>
      <c r="AC281" s="41"/>
      <c r="AD281" s="41"/>
      <c r="AE281" s="41"/>
      <c r="AF281" s="41"/>
      <c r="AG281" s="41"/>
      <c r="AH281" s="41"/>
      <c r="AI281" s="41"/>
    </row>
    <row r="282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55"/>
      <c r="M282" s="55"/>
      <c r="N282" s="55"/>
      <c r="O282" s="55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56"/>
      <c r="AA282" s="56"/>
      <c r="AB282" s="56"/>
      <c r="AC282" s="41"/>
      <c r="AD282" s="41"/>
      <c r="AE282" s="41"/>
      <c r="AF282" s="41"/>
      <c r="AG282" s="41"/>
      <c r="AH282" s="41"/>
      <c r="AI282" s="41"/>
    </row>
    <row r="283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55"/>
      <c r="M283" s="55"/>
      <c r="N283" s="55"/>
      <c r="O283" s="55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56"/>
      <c r="AA283" s="56"/>
      <c r="AB283" s="56"/>
      <c r="AC283" s="41"/>
      <c r="AD283" s="41"/>
      <c r="AE283" s="41"/>
      <c r="AF283" s="41"/>
      <c r="AG283" s="41"/>
      <c r="AH283" s="41"/>
      <c r="AI283" s="41"/>
    </row>
    <row r="284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55"/>
      <c r="M284" s="55"/>
      <c r="N284" s="55"/>
      <c r="O284" s="55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56"/>
      <c r="AA284" s="56"/>
      <c r="AB284" s="56"/>
      <c r="AC284" s="41"/>
      <c r="AD284" s="41"/>
      <c r="AE284" s="41"/>
      <c r="AF284" s="41"/>
      <c r="AG284" s="41"/>
      <c r="AH284" s="41"/>
      <c r="AI284" s="41"/>
    </row>
    <row r="285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55"/>
      <c r="M285" s="55"/>
      <c r="N285" s="55"/>
      <c r="O285" s="55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56"/>
      <c r="AA285" s="56"/>
      <c r="AB285" s="56"/>
      <c r="AC285" s="41"/>
      <c r="AD285" s="41"/>
      <c r="AE285" s="41"/>
      <c r="AF285" s="41"/>
      <c r="AG285" s="41"/>
      <c r="AH285" s="41"/>
      <c r="AI285" s="41"/>
    </row>
    <row r="286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55"/>
      <c r="M286" s="55"/>
      <c r="N286" s="55"/>
      <c r="O286" s="55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56"/>
      <c r="AA286" s="56"/>
      <c r="AB286" s="56"/>
      <c r="AC286" s="41"/>
      <c r="AD286" s="41"/>
      <c r="AE286" s="41"/>
      <c r="AF286" s="41"/>
      <c r="AG286" s="41"/>
      <c r="AH286" s="41"/>
      <c r="AI286" s="41"/>
    </row>
    <row r="287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55"/>
      <c r="M287" s="55"/>
      <c r="N287" s="55"/>
      <c r="O287" s="55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56"/>
      <c r="AA287" s="56"/>
      <c r="AB287" s="56"/>
      <c r="AC287" s="41"/>
      <c r="AD287" s="41"/>
      <c r="AE287" s="41"/>
      <c r="AF287" s="41"/>
      <c r="AG287" s="41"/>
      <c r="AH287" s="41"/>
      <c r="AI287" s="41"/>
    </row>
    <row r="288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55"/>
      <c r="M288" s="55"/>
      <c r="N288" s="55"/>
      <c r="O288" s="55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56"/>
      <c r="AA288" s="56"/>
      <c r="AB288" s="56"/>
      <c r="AC288" s="41"/>
      <c r="AD288" s="41"/>
      <c r="AE288" s="41"/>
      <c r="AF288" s="41"/>
      <c r="AG288" s="41"/>
      <c r="AH288" s="41"/>
      <c r="AI288" s="41"/>
    </row>
    <row r="289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55"/>
      <c r="M289" s="55"/>
      <c r="N289" s="55"/>
      <c r="O289" s="55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56"/>
      <c r="AA289" s="56"/>
      <c r="AB289" s="56"/>
      <c r="AC289" s="41"/>
      <c r="AD289" s="41"/>
      <c r="AE289" s="41"/>
      <c r="AF289" s="41"/>
      <c r="AG289" s="41"/>
      <c r="AH289" s="41"/>
      <c r="AI289" s="41"/>
    </row>
    <row r="290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55"/>
      <c r="M290" s="55"/>
      <c r="N290" s="55"/>
      <c r="O290" s="55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56"/>
      <c r="AA290" s="56"/>
      <c r="AB290" s="56"/>
      <c r="AC290" s="41"/>
      <c r="AD290" s="41"/>
      <c r="AE290" s="41"/>
      <c r="AF290" s="41"/>
      <c r="AG290" s="41"/>
      <c r="AH290" s="41"/>
      <c r="AI290" s="41"/>
    </row>
    <row r="291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55"/>
      <c r="M291" s="55"/>
      <c r="N291" s="55"/>
      <c r="O291" s="55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56"/>
      <c r="AA291" s="56"/>
      <c r="AB291" s="56"/>
      <c r="AC291" s="41"/>
      <c r="AD291" s="41"/>
      <c r="AE291" s="41"/>
      <c r="AF291" s="41"/>
      <c r="AG291" s="41"/>
      <c r="AH291" s="41"/>
      <c r="AI291" s="41"/>
    </row>
    <row r="292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55"/>
      <c r="M292" s="55"/>
      <c r="N292" s="55"/>
      <c r="O292" s="55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56"/>
      <c r="AA292" s="56"/>
      <c r="AB292" s="56"/>
      <c r="AC292" s="41"/>
      <c r="AD292" s="41"/>
      <c r="AE292" s="41"/>
      <c r="AF292" s="41"/>
      <c r="AG292" s="41"/>
      <c r="AH292" s="41"/>
      <c r="AI292" s="41"/>
    </row>
    <row r="293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55"/>
      <c r="M293" s="55"/>
      <c r="N293" s="55"/>
      <c r="O293" s="55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56"/>
      <c r="AA293" s="56"/>
      <c r="AB293" s="56"/>
      <c r="AC293" s="41"/>
      <c r="AD293" s="41"/>
      <c r="AE293" s="41"/>
      <c r="AF293" s="41"/>
      <c r="AG293" s="41"/>
      <c r="AH293" s="41"/>
      <c r="AI293" s="41"/>
    </row>
    <row r="294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55"/>
      <c r="M294" s="55"/>
      <c r="N294" s="55"/>
      <c r="O294" s="55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56"/>
      <c r="AA294" s="56"/>
      <c r="AB294" s="56"/>
      <c r="AC294" s="41"/>
      <c r="AD294" s="41"/>
      <c r="AE294" s="41"/>
      <c r="AF294" s="41"/>
      <c r="AG294" s="41"/>
      <c r="AH294" s="41"/>
      <c r="AI294" s="41"/>
    </row>
    <row r="295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55"/>
      <c r="M295" s="55"/>
      <c r="N295" s="55"/>
      <c r="O295" s="55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56"/>
      <c r="AA295" s="56"/>
      <c r="AB295" s="56"/>
      <c r="AC295" s="41"/>
      <c r="AD295" s="41"/>
      <c r="AE295" s="41"/>
      <c r="AF295" s="41"/>
      <c r="AG295" s="41"/>
      <c r="AH295" s="41"/>
      <c r="AI295" s="41"/>
    </row>
    <row r="296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55"/>
      <c r="M296" s="55"/>
      <c r="N296" s="55"/>
      <c r="O296" s="55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56"/>
      <c r="AA296" s="56"/>
      <c r="AB296" s="56"/>
      <c r="AC296" s="41"/>
      <c r="AD296" s="41"/>
      <c r="AE296" s="41"/>
      <c r="AF296" s="41"/>
      <c r="AG296" s="41"/>
      <c r="AH296" s="41"/>
      <c r="AI296" s="41"/>
    </row>
    <row r="297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55"/>
      <c r="M297" s="55"/>
      <c r="N297" s="55"/>
      <c r="O297" s="55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56"/>
      <c r="AA297" s="56"/>
      <c r="AB297" s="56"/>
      <c r="AC297" s="41"/>
      <c r="AD297" s="41"/>
      <c r="AE297" s="41"/>
      <c r="AF297" s="41"/>
      <c r="AG297" s="41"/>
      <c r="AH297" s="41"/>
      <c r="AI297" s="41"/>
    </row>
    <row r="298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55"/>
      <c r="M298" s="55"/>
      <c r="N298" s="55"/>
      <c r="O298" s="55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56"/>
      <c r="AA298" s="56"/>
      <c r="AB298" s="56"/>
      <c r="AC298" s="41"/>
      <c r="AD298" s="41"/>
      <c r="AE298" s="41"/>
      <c r="AF298" s="41"/>
      <c r="AG298" s="41"/>
      <c r="AH298" s="41"/>
      <c r="AI298" s="41"/>
    </row>
    <row r="299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55"/>
      <c r="M299" s="55"/>
      <c r="N299" s="55"/>
      <c r="O299" s="55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56"/>
      <c r="AA299" s="56"/>
      <c r="AB299" s="56"/>
      <c r="AC299" s="41"/>
      <c r="AD299" s="41"/>
      <c r="AE299" s="41"/>
      <c r="AF299" s="41"/>
      <c r="AG299" s="41"/>
      <c r="AH299" s="41"/>
      <c r="AI299" s="41"/>
    </row>
    <row r="300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55"/>
      <c r="M300" s="55"/>
      <c r="N300" s="55"/>
      <c r="O300" s="55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56"/>
      <c r="AA300" s="56"/>
      <c r="AB300" s="56"/>
      <c r="AC300" s="41"/>
      <c r="AD300" s="41"/>
      <c r="AE300" s="41"/>
      <c r="AF300" s="41"/>
      <c r="AG300" s="41"/>
      <c r="AH300" s="41"/>
      <c r="AI300" s="41"/>
    </row>
    <row r="301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55"/>
      <c r="M301" s="55"/>
      <c r="N301" s="55"/>
      <c r="O301" s="55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56"/>
      <c r="AA301" s="56"/>
      <c r="AB301" s="56"/>
      <c r="AC301" s="41"/>
      <c r="AD301" s="41"/>
      <c r="AE301" s="41"/>
      <c r="AF301" s="41"/>
      <c r="AG301" s="41"/>
      <c r="AH301" s="41"/>
      <c r="AI301" s="41"/>
    </row>
    <row r="302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55"/>
      <c r="M302" s="55"/>
      <c r="N302" s="55"/>
      <c r="O302" s="55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56"/>
      <c r="AA302" s="56"/>
      <c r="AB302" s="56"/>
      <c r="AC302" s="41"/>
      <c r="AD302" s="41"/>
      <c r="AE302" s="41"/>
      <c r="AF302" s="41"/>
      <c r="AG302" s="41"/>
      <c r="AH302" s="41"/>
      <c r="AI302" s="41"/>
    </row>
    <row r="303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55"/>
      <c r="M303" s="55"/>
      <c r="N303" s="55"/>
      <c r="O303" s="55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56"/>
      <c r="AA303" s="56"/>
      <c r="AB303" s="56"/>
      <c r="AC303" s="41"/>
      <c r="AD303" s="41"/>
      <c r="AE303" s="41"/>
      <c r="AF303" s="41"/>
      <c r="AG303" s="41"/>
      <c r="AH303" s="41"/>
      <c r="AI303" s="41"/>
    </row>
    <row r="304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55"/>
      <c r="M304" s="55"/>
      <c r="N304" s="55"/>
      <c r="O304" s="55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56"/>
      <c r="AA304" s="56"/>
      <c r="AB304" s="56"/>
      <c r="AC304" s="41"/>
      <c r="AD304" s="41"/>
      <c r="AE304" s="41"/>
      <c r="AF304" s="41"/>
      <c r="AG304" s="41"/>
      <c r="AH304" s="41"/>
      <c r="AI304" s="41"/>
    </row>
    <row r="305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55"/>
      <c r="M305" s="55"/>
      <c r="N305" s="55"/>
      <c r="O305" s="55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56"/>
      <c r="AA305" s="56"/>
      <c r="AB305" s="56"/>
      <c r="AC305" s="41"/>
      <c r="AD305" s="41"/>
      <c r="AE305" s="41"/>
      <c r="AF305" s="41"/>
      <c r="AG305" s="41"/>
      <c r="AH305" s="41"/>
      <c r="AI305" s="41"/>
    </row>
    <row r="306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55"/>
      <c r="M306" s="55"/>
      <c r="N306" s="55"/>
      <c r="O306" s="55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56"/>
      <c r="AA306" s="56"/>
      <c r="AB306" s="56"/>
      <c r="AC306" s="41"/>
      <c r="AD306" s="41"/>
      <c r="AE306" s="41"/>
      <c r="AF306" s="41"/>
      <c r="AG306" s="41"/>
      <c r="AH306" s="41"/>
      <c r="AI306" s="41"/>
    </row>
    <row r="307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55"/>
      <c r="M307" s="55"/>
      <c r="N307" s="55"/>
      <c r="O307" s="55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56"/>
      <c r="AA307" s="56"/>
      <c r="AB307" s="56"/>
      <c r="AC307" s="41"/>
      <c r="AD307" s="41"/>
      <c r="AE307" s="41"/>
      <c r="AF307" s="41"/>
      <c r="AG307" s="41"/>
      <c r="AH307" s="41"/>
      <c r="AI307" s="41"/>
    </row>
    <row r="308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55"/>
      <c r="M308" s="55"/>
      <c r="N308" s="55"/>
      <c r="O308" s="55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56"/>
      <c r="AA308" s="56"/>
      <c r="AB308" s="56"/>
      <c r="AC308" s="41"/>
      <c r="AD308" s="41"/>
      <c r="AE308" s="41"/>
      <c r="AF308" s="41"/>
      <c r="AG308" s="41"/>
      <c r="AH308" s="41"/>
      <c r="AI308" s="41"/>
    </row>
    <row r="309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55"/>
      <c r="M309" s="55"/>
      <c r="N309" s="55"/>
      <c r="O309" s="55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56"/>
      <c r="AA309" s="56"/>
      <c r="AB309" s="56"/>
      <c r="AC309" s="41"/>
      <c r="AD309" s="41"/>
      <c r="AE309" s="41"/>
      <c r="AF309" s="41"/>
      <c r="AG309" s="41"/>
      <c r="AH309" s="41"/>
      <c r="AI309" s="41"/>
    </row>
    <row r="310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55"/>
      <c r="M310" s="55"/>
      <c r="N310" s="55"/>
      <c r="O310" s="55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56"/>
      <c r="AA310" s="56"/>
      <c r="AB310" s="56"/>
      <c r="AC310" s="41"/>
      <c r="AD310" s="41"/>
      <c r="AE310" s="41"/>
      <c r="AF310" s="41"/>
      <c r="AG310" s="41"/>
      <c r="AH310" s="41"/>
      <c r="AI310" s="41"/>
    </row>
    <row r="311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55"/>
      <c r="M311" s="55"/>
      <c r="N311" s="55"/>
      <c r="O311" s="55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56"/>
      <c r="AA311" s="56"/>
      <c r="AB311" s="56"/>
      <c r="AC311" s="41"/>
      <c r="AD311" s="41"/>
      <c r="AE311" s="41"/>
      <c r="AF311" s="41"/>
      <c r="AG311" s="41"/>
      <c r="AH311" s="41"/>
      <c r="AI311" s="41"/>
    </row>
    <row r="312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55"/>
      <c r="M312" s="55"/>
      <c r="N312" s="55"/>
      <c r="O312" s="55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56"/>
      <c r="AA312" s="56"/>
      <c r="AB312" s="56"/>
      <c r="AC312" s="41"/>
      <c r="AD312" s="41"/>
      <c r="AE312" s="41"/>
      <c r="AF312" s="41"/>
      <c r="AG312" s="41"/>
      <c r="AH312" s="41"/>
      <c r="AI312" s="41"/>
    </row>
    <row r="313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55"/>
      <c r="M313" s="55"/>
      <c r="N313" s="55"/>
      <c r="O313" s="55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56"/>
      <c r="AA313" s="56"/>
      <c r="AB313" s="56"/>
      <c r="AC313" s="41"/>
      <c r="AD313" s="41"/>
      <c r="AE313" s="41"/>
      <c r="AF313" s="41"/>
      <c r="AG313" s="41"/>
      <c r="AH313" s="41"/>
      <c r="AI313" s="41"/>
    </row>
    <row r="314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55"/>
      <c r="M314" s="55"/>
      <c r="N314" s="55"/>
      <c r="O314" s="55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56"/>
      <c r="AA314" s="56"/>
      <c r="AB314" s="56"/>
      <c r="AC314" s="41"/>
      <c r="AD314" s="41"/>
      <c r="AE314" s="41"/>
      <c r="AF314" s="41"/>
      <c r="AG314" s="41"/>
      <c r="AH314" s="41"/>
      <c r="AI314" s="41"/>
    </row>
    <row r="315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55"/>
      <c r="M315" s="55"/>
      <c r="N315" s="55"/>
      <c r="O315" s="55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56"/>
      <c r="AA315" s="56"/>
      <c r="AB315" s="56"/>
      <c r="AC315" s="41"/>
      <c r="AD315" s="41"/>
      <c r="AE315" s="41"/>
      <c r="AF315" s="41"/>
      <c r="AG315" s="41"/>
      <c r="AH315" s="41"/>
      <c r="AI315" s="41"/>
    </row>
    <row r="316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55"/>
      <c r="M316" s="55"/>
      <c r="N316" s="55"/>
      <c r="O316" s="55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56"/>
      <c r="AA316" s="56"/>
      <c r="AB316" s="56"/>
      <c r="AC316" s="41"/>
      <c r="AD316" s="41"/>
      <c r="AE316" s="41"/>
      <c r="AF316" s="41"/>
      <c r="AG316" s="41"/>
      <c r="AH316" s="41"/>
      <c r="AI316" s="41"/>
    </row>
    <row r="317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55"/>
      <c r="M317" s="55"/>
      <c r="N317" s="55"/>
      <c r="O317" s="55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56"/>
      <c r="AA317" s="56"/>
      <c r="AB317" s="56"/>
      <c r="AC317" s="41"/>
      <c r="AD317" s="41"/>
      <c r="AE317" s="41"/>
      <c r="AF317" s="41"/>
      <c r="AG317" s="41"/>
      <c r="AH317" s="41"/>
      <c r="AI317" s="41"/>
    </row>
    <row r="318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55"/>
      <c r="M318" s="55"/>
      <c r="N318" s="55"/>
      <c r="O318" s="55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56"/>
      <c r="AA318" s="56"/>
      <c r="AB318" s="56"/>
      <c r="AC318" s="41"/>
      <c r="AD318" s="41"/>
      <c r="AE318" s="41"/>
      <c r="AF318" s="41"/>
      <c r="AG318" s="41"/>
      <c r="AH318" s="41"/>
      <c r="AI318" s="41"/>
    </row>
    <row r="319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55"/>
      <c r="M319" s="55"/>
      <c r="N319" s="55"/>
      <c r="O319" s="55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56"/>
      <c r="AA319" s="56"/>
      <c r="AB319" s="56"/>
      <c r="AC319" s="41"/>
      <c r="AD319" s="41"/>
      <c r="AE319" s="41"/>
      <c r="AF319" s="41"/>
      <c r="AG319" s="41"/>
      <c r="AH319" s="41"/>
      <c r="AI319" s="41"/>
    </row>
    <row r="320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55"/>
      <c r="M320" s="55"/>
      <c r="N320" s="55"/>
      <c r="O320" s="55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56"/>
      <c r="AA320" s="56"/>
      <c r="AB320" s="56"/>
      <c r="AC320" s="41"/>
      <c r="AD320" s="41"/>
      <c r="AE320" s="41"/>
      <c r="AF320" s="41"/>
      <c r="AG320" s="41"/>
      <c r="AH320" s="41"/>
      <c r="AI320" s="41"/>
    </row>
    <row r="321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55"/>
      <c r="M321" s="55"/>
      <c r="N321" s="55"/>
      <c r="O321" s="55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56"/>
      <c r="AA321" s="56"/>
      <c r="AB321" s="56"/>
      <c r="AC321" s="41"/>
      <c r="AD321" s="41"/>
      <c r="AE321" s="41"/>
      <c r="AF321" s="41"/>
      <c r="AG321" s="41"/>
      <c r="AH321" s="41"/>
      <c r="AI321" s="41"/>
    </row>
    <row r="322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55"/>
      <c r="M322" s="55"/>
      <c r="N322" s="55"/>
      <c r="O322" s="55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56"/>
      <c r="AA322" s="56"/>
      <c r="AB322" s="56"/>
      <c r="AC322" s="41"/>
      <c r="AD322" s="41"/>
      <c r="AE322" s="41"/>
      <c r="AF322" s="41"/>
      <c r="AG322" s="41"/>
      <c r="AH322" s="41"/>
      <c r="AI322" s="41"/>
    </row>
    <row r="323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55"/>
      <c r="M323" s="55"/>
      <c r="N323" s="55"/>
      <c r="O323" s="55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56"/>
      <c r="AA323" s="56"/>
      <c r="AB323" s="56"/>
      <c r="AC323" s="41"/>
      <c r="AD323" s="41"/>
      <c r="AE323" s="41"/>
      <c r="AF323" s="41"/>
      <c r="AG323" s="41"/>
      <c r="AH323" s="41"/>
      <c r="AI323" s="41"/>
    </row>
    <row r="324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55"/>
      <c r="M324" s="55"/>
      <c r="N324" s="55"/>
      <c r="O324" s="55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56"/>
      <c r="AA324" s="56"/>
      <c r="AB324" s="56"/>
      <c r="AC324" s="41"/>
      <c r="AD324" s="41"/>
      <c r="AE324" s="41"/>
      <c r="AF324" s="41"/>
      <c r="AG324" s="41"/>
      <c r="AH324" s="41"/>
      <c r="AI324" s="41"/>
    </row>
    <row r="325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55"/>
      <c r="M325" s="55"/>
      <c r="N325" s="55"/>
      <c r="O325" s="55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56"/>
      <c r="AA325" s="56"/>
      <c r="AB325" s="56"/>
      <c r="AC325" s="41"/>
      <c r="AD325" s="41"/>
      <c r="AE325" s="41"/>
      <c r="AF325" s="41"/>
      <c r="AG325" s="41"/>
      <c r="AH325" s="41"/>
      <c r="AI325" s="41"/>
    </row>
    <row r="326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55"/>
      <c r="M326" s="55"/>
      <c r="N326" s="55"/>
      <c r="O326" s="55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56"/>
      <c r="AA326" s="56"/>
      <c r="AB326" s="56"/>
      <c r="AC326" s="41"/>
      <c r="AD326" s="41"/>
      <c r="AE326" s="41"/>
      <c r="AF326" s="41"/>
      <c r="AG326" s="41"/>
      <c r="AH326" s="41"/>
      <c r="AI326" s="41"/>
    </row>
    <row r="327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55"/>
      <c r="M327" s="55"/>
      <c r="N327" s="55"/>
      <c r="O327" s="55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56"/>
      <c r="AA327" s="56"/>
      <c r="AB327" s="56"/>
      <c r="AC327" s="41"/>
      <c r="AD327" s="41"/>
      <c r="AE327" s="41"/>
      <c r="AF327" s="41"/>
      <c r="AG327" s="41"/>
      <c r="AH327" s="41"/>
      <c r="AI327" s="41"/>
    </row>
    <row r="328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55"/>
      <c r="M328" s="55"/>
      <c r="N328" s="55"/>
      <c r="O328" s="55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56"/>
      <c r="AA328" s="56"/>
      <c r="AB328" s="56"/>
      <c r="AC328" s="41"/>
      <c r="AD328" s="41"/>
      <c r="AE328" s="41"/>
      <c r="AF328" s="41"/>
      <c r="AG328" s="41"/>
      <c r="AH328" s="41"/>
      <c r="AI328" s="41"/>
    </row>
    <row r="329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55"/>
      <c r="M329" s="55"/>
      <c r="N329" s="55"/>
      <c r="O329" s="55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56"/>
      <c r="AA329" s="56"/>
      <c r="AB329" s="56"/>
      <c r="AC329" s="41"/>
      <c r="AD329" s="41"/>
      <c r="AE329" s="41"/>
      <c r="AF329" s="41"/>
      <c r="AG329" s="41"/>
      <c r="AH329" s="41"/>
      <c r="AI329" s="41"/>
    </row>
    <row r="330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55"/>
      <c r="M330" s="55"/>
      <c r="N330" s="55"/>
      <c r="O330" s="55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56"/>
      <c r="AA330" s="56"/>
      <c r="AB330" s="56"/>
      <c r="AC330" s="41"/>
      <c r="AD330" s="41"/>
      <c r="AE330" s="41"/>
      <c r="AF330" s="41"/>
      <c r="AG330" s="41"/>
      <c r="AH330" s="41"/>
      <c r="AI330" s="41"/>
    </row>
    <row r="331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55"/>
      <c r="M331" s="55"/>
      <c r="N331" s="55"/>
      <c r="O331" s="55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56"/>
      <c r="AA331" s="56"/>
      <c r="AB331" s="56"/>
      <c r="AC331" s="41"/>
      <c r="AD331" s="41"/>
      <c r="AE331" s="41"/>
      <c r="AF331" s="41"/>
      <c r="AG331" s="41"/>
      <c r="AH331" s="41"/>
      <c r="AI331" s="41"/>
    </row>
    <row r="332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55"/>
      <c r="M332" s="55"/>
      <c r="N332" s="55"/>
      <c r="O332" s="55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56"/>
      <c r="AA332" s="56"/>
      <c r="AB332" s="56"/>
      <c r="AC332" s="41"/>
      <c r="AD332" s="41"/>
      <c r="AE332" s="41"/>
      <c r="AF332" s="41"/>
      <c r="AG332" s="41"/>
      <c r="AH332" s="41"/>
      <c r="AI332" s="41"/>
    </row>
    <row r="333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55"/>
      <c r="M333" s="55"/>
      <c r="N333" s="55"/>
      <c r="O333" s="55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56"/>
      <c r="AA333" s="56"/>
      <c r="AB333" s="56"/>
      <c r="AC333" s="41"/>
      <c r="AD333" s="41"/>
      <c r="AE333" s="41"/>
      <c r="AF333" s="41"/>
      <c r="AG333" s="41"/>
      <c r="AH333" s="41"/>
      <c r="AI333" s="41"/>
    </row>
    <row r="334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55"/>
      <c r="M334" s="55"/>
      <c r="N334" s="55"/>
      <c r="O334" s="55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56"/>
      <c r="AA334" s="56"/>
      <c r="AB334" s="56"/>
      <c r="AC334" s="41"/>
      <c r="AD334" s="41"/>
      <c r="AE334" s="41"/>
      <c r="AF334" s="41"/>
      <c r="AG334" s="41"/>
      <c r="AH334" s="41"/>
      <c r="AI334" s="41"/>
    </row>
    <row r="335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55"/>
      <c r="M335" s="55"/>
      <c r="N335" s="55"/>
      <c r="O335" s="55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56"/>
      <c r="AA335" s="56"/>
      <c r="AB335" s="56"/>
      <c r="AC335" s="41"/>
      <c r="AD335" s="41"/>
      <c r="AE335" s="41"/>
      <c r="AF335" s="41"/>
      <c r="AG335" s="41"/>
      <c r="AH335" s="41"/>
      <c r="AI335" s="41"/>
    </row>
    <row r="336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55"/>
      <c r="M336" s="55"/>
      <c r="N336" s="55"/>
      <c r="O336" s="55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56"/>
      <c r="AA336" s="56"/>
      <c r="AB336" s="56"/>
      <c r="AC336" s="41"/>
      <c r="AD336" s="41"/>
      <c r="AE336" s="41"/>
      <c r="AF336" s="41"/>
      <c r="AG336" s="41"/>
      <c r="AH336" s="41"/>
      <c r="AI336" s="41"/>
    </row>
    <row r="337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55"/>
      <c r="M337" s="55"/>
      <c r="N337" s="55"/>
      <c r="O337" s="55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56"/>
      <c r="AA337" s="56"/>
      <c r="AB337" s="56"/>
      <c r="AC337" s="41"/>
      <c r="AD337" s="41"/>
      <c r="AE337" s="41"/>
      <c r="AF337" s="41"/>
      <c r="AG337" s="41"/>
      <c r="AH337" s="41"/>
      <c r="AI337" s="41"/>
    </row>
    <row r="338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55"/>
      <c r="M338" s="55"/>
      <c r="N338" s="55"/>
      <c r="O338" s="55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56"/>
      <c r="AA338" s="56"/>
      <c r="AB338" s="56"/>
      <c r="AC338" s="41"/>
      <c r="AD338" s="41"/>
      <c r="AE338" s="41"/>
      <c r="AF338" s="41"/>
      <c r="AG338" s="41"/>
      <c r="AH338" s="41"/>
      <c r="AI338" s="41"/>
    </row>
    <row r="339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55"/>
      <c r="M339" s="55"/>
      <c r="N339" s="55"/>
      <c r="O339" s="55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56"/>
      <c r="AA339" s="56"/>
      <c r="AB339" s="56"/>
      <c r="AC339" s="41"/>
      <c r="AD339" s="41"/>
      <c r="AE339" s="41"/>
      <c r="AF339" s="41"/>
      <c r="AG339" s="41"/>
      <c r="AH339" s="41"/>
      <c r="AI339" s="41"/>
    </row>
    <row r="340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55"/>
      <c r="M340" s="55"/>
      <c r="N340" s="55"/>
      <c r="O340" s="55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56"/>
      <c r="AA340" s="56"/>
      <c r="AB340" s="56"/>
      <c r="AC340" s="41"/>
      <c r="AD340" s="41"/>
      <c r="AE340" s="41"/>
      <c r="AF340" s="41"/>
      <c r="AG340" s="41"/>
      <c r="AH340" s="41"/>
      <c r="AI340" s="41"/>
    </row>
    <row r="341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55"/>
      <c r="M341" s="55"/>
      <c r="N341" s="55"/>
      <c r="O341" s="55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56"/>
      <c r="AA341" s="56"/>
      <c r="AB341" s="56"/>
      <c r="AC341" s="41"/>
      <c r="AD341" s="41"/>
      <c r="AE341" s="41"/>
      <c r="AF341" s="41"/>
      <c r="AG341" s="41"/>
      <c r="AH341" s="41"/>
      <c r="AI341" s="41"/>
    </row>
    <row r="342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55"/>
      <c r="M342" s="55"/>
      <c r="N342" s="55"/>
      <c r="O342" s="55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56"/>
      <c r="AA342" s="56"/>
      <c r="AB342" s="56"/>
      <c r="AC342" s="41"/>
      <c r="AD342" s="41"/>
      <c r="AE342" s="41"/>
      <c r="AF342" s="41"/>
      <c r="AG342" s="41"/>
      <c r="AH342" s="41"/>
      <c r="AI342" s="41"/>
    </row>
    <row r="343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55"/>
      <c r="M343" s="55"/>
      <c r="N343" s="55"/>
      <c r="O343" s="55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56"/>
      <c r="AA343" s="56"/>
      <c r="AB343" s="56"/>
      <c r="AC343" s="41"/>
      <c r="AD343" s="41"/>
      <c r="AE343" s="41"/>
      <c r="AF343" s="41"/>
      <c r="AG343" s="41"/>
      <c r="AH343" s="41"/>
      <c r="AI343" s="41"/>
    </row>
    <row r="344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55"/>
      <c r="M344" s="55"/>
      <c r="N344" s="55"/>
      <c r="O344" s="55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56"/>
      <c r="AA344" s="56"/>
      <c r="AB344" s="56"/>
      <c r="AC344" s="41"/>
      <c r="AD344" s="41"/>
      <c r="AE344" s="41"/>
      <c r="AF344" s="41"/>
      <c r="AG344" s="41"/>
      <c r="AH344" s="41"/>
      <c r="AI344" s="41"/>
    </row>
    <row r="345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55"/>
      <c r="M345" s="55"/>
      <c r="N345" s="55"/>
      <c r="O345" s="55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56"/>
      <c r="AA345" s="56"/>
      <c r="AB345" s="56"/>
      <c r="AC345" s="41"/>
      <c r="AD345" s="41"/>
      <c r="AE345" s="41"/>
      <c r="AF345" s="41"/>
      <c r="AG345" s="41"/>
      <c r="AH345" s="41"/>
      <c r="AI345" s="41"/>
    </row>
    <row r="346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55"/>
      <c r="M346" s="55"/>
      <c r="N346" s="55"/>
      <c r="O346" s="55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56"/>
      <c r="AA346" s="56"/>
      <c r="AB346" s="56"/>
      <c r="AC346" s="41"/>
      <c r="AD346" s="41"/>
      <c r="AE346" s="41"/>
      <c r="AF346" s="41"/>
      <c r="AG346" s="41"/>
      <c r="AH346" s="41"/>
      <c r="AI346" s="41"/>
    </row>
    <row r="347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55"/>
      <c r="M347" s="55"/>
      <c r="N347" s="55"/>
      <c r="O347" s="55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56"/>
      <c r="AA347" s="56"/>
      <c r="AB347" s="56"/>
      <c r="AC347" s="41"/>
      <c r="AD347" s="41"/>
      <c r="AE347" s="41"/>
      <c r="AF347" s="41"/>
      <c r="AG347" s="41"/>
      <c r="AH347" s="41"/>
      <c r="AI347" s="41"/>
    </row>
    <row r="348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55"/>
      <c r="M348" s="55"/>
      <c r="N348" s="55"/>
      <c r="O348" s="55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56"/>
      <c r="AA348" s="56"/>
      <c r="AB348" s="56"/>
      <c r="AC348" s="41"/>
      <c r="AD348" s="41"/>
      <c r="AE348" s="41"/>
      <c r="AF348" s="41"/>
      <c r="AG348" s="41"/>
      <c r="AH348" s="41"/>
      <c r="AI348" s="41"/>
    </row>
    <row r="349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55"/>
      <c r="M349" s="55"/>
      <c r="N349" s="55"/>
      <c r="O349" s="55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56"/>
      <c r="AA349" s="56"/>
      <c r="AB349" s="56"/>
      <c r="AC349" s="41"/>
      <c r="AD349" s="41"/>
      <c r="AE349" s="41"/>
      <c r="AF349" s="41"/>
      <c r="AG349" s="41"/>
      <c r="AH349" s="41"/>
      <c r="AI349" s="41"/>
    </row>
    <row r="350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55"/>
      <c r="M350" s="55"/>
      <c r="N350" s="55"/>
      <c r="O350" s="55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56"/>
      <c r="AA350" s="56"/>
      <c r="AB350" s="56"/>
      <c r="AC350" s="41"/>
      <c r="AD350" s="41"/>
      <c r="AE350" s="41"/>
      <c r="AF350" s="41"/>
      <c r="AG350" s="41"/>
      <c r="AH350" s="41"/>
      <c r="AI350" s="41"/>
    </row>
    <row r="351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55"/>
      <c r="M351" s="55"/>
      <c r="N351" s="55"/>
      <c r="O351" s="55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56"/>
      <c r="AA351" s="56"/>
      <c r="AB351" s="56"/>
      <c r="AC351" s="41"/>
      <c r="AD351" s="41"/>
      <c r="AE351" s="41"/>
      <c r="AF351" s="41"/>
      <c r="AG351" s="41"/>
      <c r="AH351" s="41"/>
      <c r="AI351" s="41"/>
    </row>
    <row r="352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55"/>
      <c r="M352" s="55"/>
      <c r="N352" s="55"/>
      <c r="O352" s="55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56"/>
      <c r="AA352" s="56"/>
      <c r="AB352" s="56"/>
      <c r="AC352" s="41"/>
      <c r="AD352" s="41"/>
      <c r="AE352" s="41"/>
      <c r="AF352" s="41"/>
      <c r="AG352" s="41"/>
      <c r="AH352" s="41"/>
      <c r="AI352" s="41"/>
    </row>
    <row r="353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55"/>
      <c r="M353" s="55"/>
      <c r="N353" s="55"/>
      <c r="O353" s="55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56"/>
      <c r="AA353" s="56"/>
      <c r="AB353" s="56"/>
      <c r="AC353" s="41"/>
      <c r="AD353" s="41"/>
      <c r="AE353" s="41"/>
      <c r="AF353" s="41"/>
      <c r="AG353" s="41"/>
      <c r="AH353" s="41"/>
      <c r="AI353" s="41"/>
    </row>
    <row r="354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55"/>
      <c r="M354" s="55"/>
      <c r="N354" s="55"/>
      <c r="O354" s="55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56"/>
      <c r="AA354" s="56"/>
      <c r="AB354" s="56"/>
      <c r="AC354" s="41"/>
      <c r="AD354" s="41"/>
      <c r="AE354" s="41"/>
      <c r="AF354" s="41"/>
      <c r="AG354" s="41"/>
      <c r="AH354" s="41"/>
      <c r="AI354" s="41"/>
    </row>
    <row r="355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55"/>
      <c r="M355" s="55"/>
      <c r="N355" s="55"/>
      <c r="O355" s="55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56"/>
      <c r="AA355" s="56"/>
      <c r="AB355" s="56"/>
      <c r="AC355" s="41"/>
      <c r="AD355" s="41"/>
      <c r="AE355" s="41"/>
      <c r="AF355" s="41"/>
      <c r="AG355" s="41"/>
      <c r="AH355" s="41"/>
      <c r="AI355" s="41"/>
    </row>
    <row r="356" ht="15.75" customHeight="1">
      <c r="Z356" s="60"/>
      <c r="AA356" s="60"/>
      <c r="AB356" s="60"/>
    </row>
    <row r="357" ht="15.75" customHeight="1">
      <c r="Z357" s="60"/>
      <c r="AA357" s="60"/>
      <c r="AB357" s="60"/>
    </row>
    <row r="358" ht="15.75" customHeight="1">
      <c r="Z358" s="60"/>
      <c r="AA358" s="60"/>
      <c r="AB358" s="60"/>
    </row>
    <row r="359" ht="15.75" customHeight="1">
      <c r="Z359" s="60"/>
      <c r="AA359" s="60"/>
      <c r="AB359" s="60"/>
    </row>
    <row r="360" ht="15.75" customHeight="1">
      <c r="Z360" s="60"/>
      <c r="AA360" s="60"/>
      <c r="AB360" s="60"/>
    </row>
    <row r="361" ht="15.75" customHeight="1">
      <c r="Z361" s="60"/>
      <c r="AA361" s="60"/>
      <c r="AB361" s="60"/>
    </row>
    <row r="362" ht="15.75" customHeight="1">
      <c r="Z362" s="60"/>
      <c r="AA362" s="60"/>
      <c r="AB362" s="60"/>
    </row>
    <row r="363" ht="15.75" customHeight="1">
      <c r="Z363" s="60"/>
      <c r="AA363" s="60"/>
      <c r="AB363" s="60"/>
    </row>
    <row r="364" ht="15.75" customHeight="1">
      <c r="Z364" s="60"/>
      <c r="AA364" s="60"/>
      <c r="AB364" s="60"/>
    </row>
    <row r="365" ht="15.75" customHeight="1">
      <c r="Z365" s="60"/>
      <c r="AA365" s="60"/>
      <c r="AB365" s="60"/>
    </row>
    <row r="366" ht="15.75" customHeight="1">
      <c r="Z366" s="60"/>
      <c r="AA366" s="60"/>
      <c r="AB366" s="60"/>
    </row>
    <row r="367" ht="15.75" customHeight="1">
      <c r="Z367" s="60"/>
      <c r="AA367" s="60"/>
      <c r="AB367" s="60"/>
    </row>
    <row r="368" ht="15.75" customHeight="1">
      <c r="Z368" s="60"/>
      <c r="AA368" s="60"/>
      <c r="AB368" s="60"/>
    </row>
    <row r="369" ht="15.75" customHeight="1">
      <c r="Z369" s="60"/>
      <c r="AA369" s="60"/>
      <c r="AB369" s="60"/>
    </row>
    <row r="370" ht="15.75" customHeight="1">
      <c r="Z370" s="60"/>
      <c r="AA370" s="60"/>
      <c r="AB370" s="60"/>
    </row>
    <row r="371" ht="15.75" customHeight="1">
      <c r="Z371" s="60"/>
      <c r="AA371" s="60"/>
      <c r="AB371" s="60"/>
    </row>
    <row r="372" ht="15.75" customHeight="1">
      <c r="Z372" s="60"/>
      <c r="AA372" s="60"/>
      <c r="AB372" s="60"/>
    </row>
    <row r="373" ht="15.75" customHeight="1">
      <c r="Z373" s="60"/>
      <c r="AA373" s="60"/>
      <c r="AB373" s="60"/>
    </row>
    <row r="374" ht="15.75" customHeight="1">
      <c r="Z374" s="60"/>
      <c r="AA374" s="60"/>
      <c r="AB374" s="60"/>
    </row>
    <row r="375" ht="15.75" customHeight="1">
      <c r="Z375" s="60"/>
      <c r="AA375" s="60"/>
      <c r="AB375" s="60"/>
    </row>
    <row r="376" ht="15.75" customHeight="1">
      <c r="Z376" s="60"/>
      <c r="AA376" s="60"/>
      <c r="AB376" s="60"/>
    </row>
    <row r="377" ht="15.75" customHeight="1">
      <c r="Z377" s="60"/>
      <c r="AA377" s="60"/>
      <c r="AB377" s="60"/>
    </row>
    <row r="378" ht="15.75" customHeight="1">
      <c r="Z378" s="60"/>
      <c r="AA378" s="60"/>
      <c r="AB378" s="60"/>
    </row>
    <row r="379" ht="15.75" customHeight="1">
      <c r="Z379" s="60"/>
      <c r="AA379" s="60"/>
      <c r="AB379" s="60"/>
    </row>
    <row r="380" ht="15.75" customHeight="1">
      <c r="Z380" s="60"/>
      <c r="AA380" s="60"/>
      <c r="AB380" s="60"/>
    </row>
    <row r="381" ht="15.75" customHeight="1">
      <c r="Z381" s="60"/>
      <c r="AA381" s="60"/>
      <c r="AB381" s="60"/>
    </row>
    <row r="382" ht="15.75" customHeight="1">
      <c r="Z382" s="60"/>
      <c r="AA382" s="60"/>
      <c r="AB382" s="60"/>
    </row>
    <row r="383" ht="15.75" customHeight="1">
      <c r="Z383" s="60"/>
      <c r="AA383" s="60"/>
      <c r="AB383" s="60"/>
    </row>
    <row r="384" ht="15.75" customHeight="1">
      <c r="Z384" s="60"/>
      <c r="AA384" s="60"/>
      <c r="AB384" s="60"/>
    </row>
    <row r="385" ht="15.75" customHeight="1">
      <c r="Z385" s="60"/>
      <c r="AA385" s="60"/>
      <c r="AB385" s="60"/>
    </row>
    <row r="386" ht="15.75" customHeight="1">
      <c r="Z386" s="60"/>
      <c r="AA386" s="60"/>
      <c r="AB386" s="60"/>
    </row>
    <row r="387" ht="15.75" customHeight="1">
      <c r="Z387" s="60"/>
      <c r="AA387" s="60"/>
      <c r="AB387" s="60"/>
    </row>
    <row r="388" ht="15.75" customHeight="1">
      <c r="Z388" s="60"/>
      <c r="AA388" s="60"/>
      <c r="AB388" s="60"/>
    </row>
    <row r="389" ht="15.75" customHeight="1">
      <c r="Z389" s="60"/>
      <c r="AA389" s="60"/>
      <c r="AB389" s="60"/>
    </row>
    <row r="390" ht="15.75" customHeight="1">
      <c r="Z390" s="60"/>
      <c r="AA390" s="60"/>
      <c r="AB390" s="60"/>
    </row>
    <row r="391" ht="15.75" customHeight="1">
      <c r="Z391" s="60"/>
      <c r="AA391" s="60"/>
      <c r="AB391" s="60"/>
    </row>
    <row r="392" ht="15.75" customHeight="1">
      <c r="Z392" s="60"/>
      <c r="AA392" s="60"/>
      <c r="AB392" s="60"/>
    </row>
    <row r="393" ht="15.75" customHeight="1">
      <c r="Z393" s="60"/>
      <c r="AA393" s="60"/>
      <c r="AB393" s="60"/>
    </row>
    <row r="394" ht="15.75" customHeight="1">
      <c r="Z394" s="60"/>
      <c r="AA394" s="60"/>
      <c r="AB394" s="60"/>
    </row>
    <row r="395" ht="15.75" customHeight="1">
      <c r="Z395" s="60"/>
      <c r="AA395" s="60"/>
      <c r="AB395" s="60"/>
    </row>
    <row r="396" ht="15.75" customHeight="1">
      <c r="Z396" s="60"/>
      <c r="AA396" s="60"/>
      <c r="AB396" s="60"/>
    </row>
    <row r="397" ht="15.75" customHeight="1">
      <c r="Z397" s="60"/>
      <c r="AA397" s="60"/>
      <c r="AB397" s="60"/>
    </row>
    <row r="398" ht="15.75" customHeight="1">
      <c r="Z398" s="60"/>
      <c r="AA398" s="60"/>
      <c r="AB398" s="60"/>
    </row>
    <row r="399" ht="15.75" customHeight="1">
      <c r="Z399" s="60"/>
      <c r="AA399" s="60"/>
      <c r="AB399" s="60"/>
    </row>
    <row r="400" ht="15.75" customHeight="1">
      <c r="Z400" s="60"/>
      <c r="AA400" s="60"/>
      <c r="AB400" s="60"/>
    </row>
    <row r="401" ht="15.75" customHeight="1">
      <c r="Z401" s="60"/>
      <c r="AA401" s="60"/>
      <c r="AB401" s="60"/>
    </row>
    <row r="402" ht="15.75" customHeight="1">
      <c r="Z402" s="60"/>
      <c r="AA402" s="60"/>
      <c r="AB402" s="60"/>
    </row>
    <row r="403" ht="15.75" customHeight="1">
      <c r="Z403" s="60"/>
      <c r="AA403" s="60"/>
      <c r="AB403" s="60"/>
    </row>
    <row r="404" ht="15.75" customHeight="1">
      <c r="Z404" s="60"/>
      <c r="AA404" s="60"/>
      <c r="AB404" s="60"/>
    </row>
    <row r="405" ht="15.75" customHeight="1">
      <c r="Z405" s="60"/>
      <c r="AA405" s="60"/>
      <c r="AB405" s="60"/>
    </row>
    <row r="406" ht="15.75" customHeight="1">
      <c r="Z406" s="60"/>
      <c r="AA406" s="60"/>
      <c r="AB406" s="60"/>
    </row>
    <row r="407" ht="15.75" customHeight="1">
      <c r="Z407" s="60"/>
      <c r="AA407" s="60"/>
      <c r="AB407" s="60"/>
    </row>
    <row r="408" ht="15.75" customHeight="1">
      <c r="Z408" s="60"/>
      <c r="AA408" s="60"/>
      <c r="AB408" s="60"/>
    </row>
    <row r="409" ht="15.75" customHeight="1">
      <c r="Z409" s="60"/>
      <c r="AA409" s="60"/>
      <c r="AB409" s="60"/>
    </row>
    <row r="410" ht="15.75" customHeight="1">
      <c r="Z410" s="60"/>
      <c r="AA410" s="60"/>
      <c r="AB410" s="60"/>
    </row>
    <row r="411" ht="15.75" customHeight="1">
      <c r="Z411" s="60"/>
      <c r="AA411" s="60"/>
      <c r="AB411" s="60"/>
    </row>
    <row r="412" ht="15.75" customHeight="1">
      <c r="Z412" s="60"/>
      <c r="AA412" s="60"/>
      <c r="AB412" s="60"/>
    </row>
    <row r="413" ht="15.75" customHeight="1">
      <c r="Z413" s="60"/>
      <c r="AA413" s="60"/>
      <c r="AB413" s="60"/>
    </row>
    <row r="414" ht="15.75" customHeight="1">
      <c r="Z414" s="60"/>
      <c r="AA414" s="60"/>
      <c r="AB414" s="60"/>
    </row>
    <row r="415" ht="15.75" customHeight="1">
      <c r="Z415" s="60"/>
      <c r="AA415" s="60"/>
      <c r="AB415" s="60"/>
    </row>
    <row r="416" ht="15.75" customHeight="1">
      <c r="Z416" s="60"/>
      <c r="AA416" s="60"/>
      <c r="AB416" s="60"/>
    </row>
    <row r="417" ht="15.75" customHeight="1">
      <c r="Z417" s="60"/>
      <c r="AA417" s="60"/>
      <c r="AB417" s="60"/>
    </row>
    <row r="418" ht="15.75" customHeight="1">
      <c r="Z418" s="60"/>
      <c r="AA418" s="60"/>
      <c r="AB418" s="60"/>
    </row>
    <row r="419" ht="15.75" customHeight="1">
      <c r="Z419" s="60"/>
      <c r="AA419" s="60"/>
      <c r="AB419" s="60"/>
    </row>
    <row r="420" ht="15.75" customHeight="1">
      <c r="Z420" s="60"/>
      <c r="AA420" s="60"/>
      <c r="AB420" s="60"/>
    </row>
    <row r="421" ht="15.75" customHeight="1">
      <c r="Z421" s="60"/>
      <c r="AA421" s="60"/>
      <c r="AB421" s="60"/>
    </row>
    <row r="422" ht="15.75" customHeight="1">
      <c r="Z422" s="60"/>
      <c r="AA422" s="60"/>
      <c r="AB422" s="60"/>
    </row>
    <row r="423" ht="15.75" customHeight="1">
      <c r="Z423" s="60"/>
      <c r="AA423" s="60"/>
      <c r="AB423" s="60"/>
    </row>
    <row r="424" ht="15.75" customHeight="1">
      <c r="Z424" s="60"/>
      <c r="AA424" s="60"/>
      <c r="AB424" s="60"/>
    </row>
    <row r="425" ht="15.75" customHeight="1">
      <c r="Z425" s="60"/>
      <c r="AA425" s="60"/>
      <c r="AB425" s="60"/>
    </row>
    <row r="426" ht="15.75" customHeight="1">
      <c r="Z426" s="60"/>
      <c r="AA426" s="60"/>
      <c r="AB426" s="60"/>
    </row>
    <row r="427" ht="15.75" customHeight="1">
      <c r="Z427" s="60"/>
      <c r="AA427" s="60"/>
      <c r="AB427" s="60"/>
    </row>
    <row r="428" ht="15.75" customHeight="1">
      <c r="Z428" s="60"/>
      <c r="AA428" s="60"/>
      <c r="AB428" s="60"/>
    </row>
    <row r="429" ht="15.75" customHeight="1">
      <c r="Z429" s="60"/>
      <c r="AA429" s="60"/>
      <c r="AB429" s="60"/>
    </row>
    <row r="430" ht="15.75" customHeight="1">
      <c r="Z430" s="60"/>
      <c r="AA430" s="60"/>
      <c r="AB430" s="60"/>
    </row>
    <row r="431" ht="15.75" customHeight="1">
      <c r="Z431" s="60"/>
      <c r="AA431" s="60"/>
      <c r="AB431" s="60"/>
    </row>
    <row r="432" ht="15.75" customHeight="1">
      <c r="Z432" s="60"/>
      <c r="AA432" s="60"/>
      <c r="AB432" s="60"/>
    </row>
    <row r="433" ht="15.75" customHeight="1">
      <c r="Z433" s="60"/>
      <c r="AA433" s="60"/>
      <c r="AB433" s="60"/>
    </row>
    <row r="434" ht="15.75" customHeight="1">
      <c r="Z434" s="60"/>
      <c r="AA434" s="60"/>
      <c r="AB434" s="60"/>
    </row>
    <row r="435" ht="15.75" customHeight="1">
      <c r="Z435" s="60"/>
      <c r="AA435" s="60"/>
      <c r="AB435" s="60"/>
    </row>
    <row r="436" ht="15.75" customHeight="1">
      <c r="Z436" s="60"/>
      <c r="AA436" s="60"/>
      <c r="AB436" s="60"/>
    </row>
    <row r="437" ht="15.75" customHeight="1">
      <c r="Z437" s="60"/>
      <c r="AA437" s="60"/>
      <c r="AB437" s="60"/>
    </row>
    <row r="438" ht="15.75" customHeight="1">
      <c r="Z438" s="60"/>
      <c r="AA438" s="60"/>
      <c r="AB438" s="60"/>
    </row>
    <row r="439" ht="15.75" customHeight="1">
      <c r="Z439" s="60"/>
      <c r="AA439" s="60"/>
      <c r="AB439" s="60"/>
    </row>
    <row r="440" ht="15.75" customHeight="1">
      <c r="Z440" s="60"/>
      <c r="AA440" s="60"/>
      <c r="AB440" s="60"/>
    </row>
    <row r="441" ht="15.75" customHeight="1">
      <c r="Z441" s="60"/>
      <c r="AA441" s="60"/>
      <c r="AB441" s="60"/>
    </row>
    <row r="442" ht="15.75" customHeight="1">
      <c r="Z442" s="60"/>
      <c r="AA442" s="60"/>
      <c r="AB442" s="60"/>
    </row>
    <row r="443" ht="15.75" customHeight="1">
      <c r="Z443" s="60"/>
      <c r="AA443" s="60"/>
      <c r="AB443" s="60"/>
    </row>
    <row r="444" ht="15.75" customHeight="1">
      <c r="Z444" s="60"/>
      <c r="AA444" s="60"/>
      <c r="AB444" s="60"/>
    </row>
    <row r="445" ht="15.75" customHeight="1">
      <c r="Z445" s="60"/>
      <c r="AA445" s="60"/>
      <c r="AB445" s="60"/>
    </row>
    <row r="446" ht="15.75" customHeight="1">
      <c r="Z446" s="60"/>
      <c r="AA446" s="60"/>
      <c r="AB446" s="60"/>
    </row>
    <row r="447" ht="15.75" customHeight="1">
      <c r="Z447" s="60"/>
      <c r="AA447" s="60"/>
      <c r="AB447" s="60"/>
    </row>
    <row r="448" ht="15.75" customHeight="1">
      <c r="Z448" s="60"/>
      <c r="AA448" s="60"/>
      <c r="AB448" s="60"/>
    </row>
    <row r="449" ht="15.75" customHeight="1">
      <c r="Z449" s="60"/>
      <c r="AA449" s="60"/>
      <c r="AB449" s="60"/>
    </row>
    <row r="450" ht="15.75" customHeight="1">
      <c r="Z450" s="60"/>
      <c r="AA450" s="60"/>
      <c r="AB450" s="60"/>
    </row>
    <row r="451" ht="15.75" customHeight="1">
      <c r="Z451" s="60"/>
      <c r="AA451" s="60"/>
      <c r="AB451" s="60"/>
    </row>
    <row r="452" ht="15.75" customHeight="1">
      <c r="Z452" s="60"/>
      <c r="AA452" s="60"/>
      <c r="AB452" s="60"/>
    </row>
    <row r="453" ht="15.75" customHeight="1">
      <c r="Z453" s="60"/>
      <c r="AA453" s="60"/>
      <c r="AB453" s="60"/>
    </row>
    <row r="454" ht="15.75" customHeight="1">
      <c r="Z454" s="60"/>
      <c r="AA454" s="60"/>
      <c r="AB454" s="60"/>
    </row>
    <row r="455" ht="15.75" customHeight="1">
      <c r="Z455" s="60"/>
      <c r="AA455" s="60"/>
      <c r="AB455" s="60"/>
    </row>
    <row r="456" ht="15.75" customHeight="1">
      <c r="Z456" s="60"/>
      <c r="AA456" s="60"/>
      <c r="AB456" s="60"/>
    </row>
    <row r="457" ht="15.75" customHeight="1">
      <c r="Z457" s="60"/>
      <c r="AA457" s="60"/>
      <c r="AB457" s="60"/>
    </row>
    <row r="458" ht="15.75" customHeight="1">
      <c r="Z458" s="60"/>
      <c r="AA458" s="60"/>
      <c r="AB458" s="60"/>
    </row>
    <row r="459" ht="15.75" customHeight="1">
      <c r="Z459" s="60"/>
      <c r="AA459" s="60"/>
      <c r="AB459" s="60"/>
    </row>
    <row r="460" ht="15.75" customHeight="1">
      <c r="Z460" s="60"/>
      <c r="AA460" s="60"/>
      <c r="AB460" s="60"/>
    </row>
    <row r="461" ht="15.75" customHeight="1">
      <c r="Z461" s="60"/>
      <c r="AA461" s="60"/>
      <c r="AB461" s="60"/>
    </row>
    <row r="462" ht="15.75" customHeight="1">
      <c r="Z462" s="60"/>
      <c r="AA462" s="60"/>
      <c r="AB462" s="60"/>
    </row>
    <row r="463" ht="15.75" customHeight="1">
      <c r="Z463" s="60"/>
      <c r="AA463" s="60"/>
      <c r="AB463" s="60"/>
    </row>
    <row r="464" ht="15.75" customHeight="1">
      <c r="Z464" s="60"/>
      <c r="AA464" s="60"/>
      <c r="AB464" s="60"/>
    </row>
    <row r="465" ht="15.75" customHeight="1">
      <c r="Z465" s="60"/>
      <c r="AA465" s="60"/>
      <c r="AB465" s="60"/>
    </row>
    <row r="466" ht="15.75" customHeight="1">
      <c r="Z466" s="60"/>
      <c r="AA466" s="60"/>
      <c r="AB466" s="60"/>
    </row>
    <row r="467" ht="15.75" customHeight="1">
      <c r="Z467" s="60"/>
      <c r="AA467" s="60"/>
      <c r="AB467" s="60"/>
    </row>
    <row r="468" ht="15.75" customHeight="1">
      <c r="Z468" s="60"/>
      <c r="AA468" s="60"/>
      <c r="AB468" s="60"/>
    </row>
    <row r="469" ht="15.75" customHeight="1">
      <c r="Z469" s="60"/>
      <c r="AA469" s="60"/>
      <c r="AB469" s="60"/>
    </row>
    <row r="470" ht="15.75" customHeight="1">
      <c r="Z470" s="60"/>
      <c r="AA470" s="60"/>
      <c r="AB470" s="60"/>
    </row>
    <row r="471" ht="15.75" customHeight="1">
      <c r="Z471" s="60"/>
      <c r="AA471" s="60"/>
      <c r="AB471" s="60"/>
    </row>
    <row r="472" ht="15.75" customHeight="1">
      <c r="Z472" s="60"/>
      <c r="AA472" s="60"/>
      <c r="AB472" s="60"/>
    </row>
    <row r="473" ht="15.75" customHeight="1">
      <c r="Z473" s="60"/>
      <c r="AA473" s="60"/>
      <c r="AB473" s="60"/>
    </row>
    <row r="474" ht="15.75" customHeight="1">
      <c r="Z474" s="60"/>
      <c r="AA474" s="60"/>
      <c r="AB474" s="60"/>
    </row>
    <row r="475" ht="15.75" customHeight="1">
      <c r="Z475" s="60"/>
      <c r="AA475" s="60"/>
      <c r="AB475" s="60"/>
    </row>
    <row r="476" ht="15.75" customHeight="1">
      <c r="Z476" s="60"/>
      <c r="AA476" s="60"/>
      <c r="AB476" s="60"/>
    </row>
    <row r="477" ht="15.75" customHeight="1">
      <c r="Z477" s="60"/>
      <c r="AA477" s="60"/>
      <c r="AB477" s="60"/>
    </row>
    <row r="478" ht="15.75" customHeight="1">
      <c r="Z478" s="60"/>
      <c r="AA478" s="60"/>
      <c r="AB478" s="60"/>
    </row>
    <row r="479" ht="15.75" customHeight="1">
      <c r="Z479" s="60"/>
      <c r="AA479" s="60"/>
      <c r="AB479" s="60"/>
    </row>
    <row r="480" ht="15.75" customHeight="1">
      <c r="Z480" s="60"/>
      <c r="AA480" s="60"/>
      <c r="AB480" s="60"/>
    </row>
    <row r="481" ht="15.75" customHeight="1">
      <c r="Z481" s="60"/>
      <c r="AA481" s="60"/>
      <c r="AB481" s="60"/>
    </row>
    <row r="482" ht="15.75" customHeight="1">
      <c r="Z482" s="60"/>
      <c r="AA482" s="60"/>
      <c r="AB482" s="60"/>
    </row>
    <row r="483" ht="15.75" customHeight="1">
      <c r="Z483" s="60"/>
      <c r="AA483" s="60"/>
      <c r="AB483" s="60"/>
    </row>
    <row r="484" ht="15.75" customHeight="1">
      <c r="Z484" s="60"/>
      <c r="AA484" s="60"/>
      <c r="AB484" s="60"/>
    </row>
    <row r="485" ht="15.75" customHeight="1">
      <c r="Z485" s="60"/>
      <c r="AA485" s="60"/>
      <c r="AB485" s="60"/>
    </row>
    <row r="486" ht="15.75" customHeight="1">
      <c r="Z486" s="60"/>
      <c r="AA486" s="60"/>
      <c r="AB486" s="60"/>
    </row>
    <row r="487" ht="15.75" customHeight="1">
      <c r="Z487" s="60"/>
      <c r="AA487" s="60"/>
      <c r="AB487" s="60"/>
    </row>
    <row r="488" ht="15.75" customHeight="1">
      <c r="Z488" s="60"/>
      <c r="AA488" s="60"/>
      <c r="AB488" s="60"/>
    </row>
    <row r="489" ht="15.75" customHeight="1">
      <c r="Z489" s="60"/>
      <c r="AA489" s="60"/>
      <c r="AB489" s="60"/>
    </row>
    <row r="490" ht="15.75" customHeight="1">
      <c r="Z490" s="60"/>
      <c r="AA490" s="60"/>
      <c r="AB490" s="60"/>
    </row>
    <row r="491" ht="15.75" customHeight="1">
      <c r="Z491" s="60"/>
      <c r="AA491" s="60"/>
      <c r="AB491" s="60"/>
    </row>
    <row r="492" ht="15.75" customHeight="1">
      <c r="Z492" s="60"/>
      <c r="AA492" s="60"/>
      <c r="AB492" s="60"/>
    </row>
    <row r="493" ht="15.75" customHeight="1">
      <c r="Z493" s="60"/>
      <c r="AA493" s="60"/>
      <c r="AB493" s="60"/>
    </row>
    <row r="494" ht="15.75" customHeight="1">
      <c r="Z494" s="60"/>
      <c r="AA494" s="60"/>
      <c r="AB494" s="60"/>
    </row>
    <row r="495" ht="15.75" customHeight="1">
      <c r="Z495" s="60"/>
      <c r="AA495" s="60"/>
      <c r="AB495" s="60"/>
    </row>
    <row r="496" ht="15.75" customHeight="1">
      <c r="Z496" s="60"/>
      <c r="AA496" s="60"/>
      <c r="AB496" s="60"/>
    </row>
    <row r="497" ht="15.75" customHeight="1">
      <c r="Z497" s="60"/>
      <c r="AA497" s="60"/>
      <c r="AB497" s="60"/>
    </row>
    <row r="498" ht="15.75" customHeight="1">
      <c r="Z498" s="60"/>
      <c r="AA498" s="60"/>
      <c r="AB498" s="60"/>
    </row>
    <row r="499" ht="15.75" customHeight="1">
      <c r="Z499" s="60"/>
      <c r="AA499" s="60"/>
      <c r="AB499" s="60"/>
    </row>
    <row r="500" ht="15.75" customHeight="1">
      <c r="Z500" s="60"/>
      <c r="AA500" s="60"/>
      <c r="AB500" s="60"/>
    </row>
    <row r="501" ht="15.75" customHeight="1">
      <c r="Z501" s="60"/>
      <c r="AA501" s="60"/>
      <c r="AB501" s="60"/>
    </row>
    <row r="502" ht="15.75" customHeight="1">
      <c r="Z502" s="60"/>
      <c r="AA502" s="60"/>
      <c r="AB502" s="60"/>
    </row>
    <row r="503" ht="15.75" customHeight="1">
      <c r="Z503" s="60"/>
      <c r="AA503" s="60"/>
      <c r="AB503" s="60"/>
    </row>
    <row r="504" ht="15.75" customHeight="1">
      <c r="Z504" s="60"/>
      <c r="AA504" s="60"/>
      <c r="AB504" s="60"/>
    </row>
    <row r="505" ht="15.75" customHeight="1">
      <c r="Z505" s="60"/>
      <c r="AA505" s="60"/>
      <c r="AB505" s="60"/>
    </row>
    <row r="506" ht="15.75" customHeight="1">
      <c r="Z506" s="60"/>
      <c r="AA506" s="60"/>
      <c r="AB506" s="60"/>
    </row>
    <row r="507" ht="15.75" customHeight="1">
      <c r="Z507" s="60"/>
      <c r="AA507" s="60"/>
      <c r="AB507" s="60"/>
    </row>
    <row r="508" ht="15.75" customHeight="1">
      <c r="Z508" s="60"/>
      <c r="AA508" s="60"/>
      <c r="AB508" s="60"/>
    </row>
    <row r="509" ht="15.75" customHeight="1">
      <c r="Z509" s="60"/>
      <c r="AA509" s="60"/>
      <c r="AB509" s="60"/>
    </row>
    <row r="510" ht="15.75" customHeight="1">
      <c r="Z510" s="60"/>
      <c r="AA510" s="60"/>
      <c r="AB510" s="60"/>
    </row>
    <row r="511" ht="15.75" customHeight="1">
      <c r="Z511" s="60"/>
      <c r="AA511" s="60"/>
      <c r="AB511" s="60"/>
    </row>
    <row r="512" ht="15.75" customHeight="1">
      <c r="Z512" s="60"/>
      <c r="AA512" s="60"/>
      <c r="AB512" s="60"/>
    </row>
    <row r="513" ht="15.75" customHeight="1">
      <c r="Z513" s="60"/>
      <c r="AA513" s="60"/>
      <c r="AB513" s="60"/>
    </row>
    <row r="514" ht="15.75" customHeight="1">
      <c r="Z514" s="60"/>
      <c r="AA514" s="60"/>
      <c r="AB514" s="60"/>
    </row>
    <row r="515" ht="15.75" customHeight="1">
      <c r="Z515" s="60"/>
      <c r="AA515" s="60"/>
      <c r="AB515" s="60"/>
    </row>
    <row r="516" ht="15.75" customHeight="1">
      <c r="Z516" s="60"/>
      <c r="AA516" s="60"/>
      <c r="AB516" s="60"/>
    </row>
    <row r="517" ht="15.75" customHeight="1">
      <c r="Z517" s="60"/>
      <c r="AA517" s="60"/>
      <c r="AB517" s="60"/>
    </row>
    <row r="518" ht="15.75" customHeight="1">
      <c r="Z518" s="60"/>
      <c r="AA518" s="60"/>
      <c r="AB518" s="60"/>
    </row>
    <row r="519" ht="15.75" customHeight="1">
      <c r="Z519" s="60"/>
      <c r="AA519" s="60"/>
      <c r="AB519" s="60"/>
    </row>
    <row r="520" ht="15.75" customHeight="1">
      <c r="Z520" s="60"/>
      <c r="AA520" s="60"/>
      <c r="AB520" s="60"/>
    </row>
    <row r="521" ht="15.75" customHeight="1">
      <c r="Z521" s="60"/>
      <c r="AA521" s="60"/>
      <c r="AB521" s="60"/>
    </row>
    <row r="522" ht="15.75" customHeight="1">
      <c r="Z522" s="60"/>
      <c r="AA522" s="60"/>
      <c r="AB522" s="60"/>
    </row>
    <row r="523" ht="15.75" customHeight="1">
      <c r="Z523" s="60"/>
      <c r="AA523" s="60"/>
      <c r="AB523" s="60"/>
    </row>
    <row r="524" ht="15.75" customHeight="1">
      <c r="Z524" s="60"/>
      <c r="AA524" s="60"/>
      <c r="AB524" s="60"/>
    </row>
    <row r="525" ht="15.75" customHeight="1">
      <c r="Z525" s="60"/>
      <c r="AA525" s="60"/>
      <c r="AB525" s="60"/>
    </row>
    <row r="526" ht="15.75" customHeight="1">
      <c r="Z526" s="60"/>
      <c r="AA526" s="60"/>
      <c r="AB526" s="60"/>
    </row>
    <row r="527" ht="15.75" customHeight="1">
      <c r="Z527" s="60"/>
      <c r="AA527" s="60"/>
      <c r="AB527" s="60"/>
    </row>
    <row r="528" ht="15.75" customHeight="1">
      <c r="Z528" s="60"/>
      <c r="AA528" s="60"/>
      <c r="AB528" s="60"/>
    </row>
    <row r="529" ht="15.75" customHeight="1">
      <c r="Z529" s="60"/>
      <c r="AA529" s="60"/>
      <c r="AB529" s="60"/>
    </row>
    <row r="530" ht="15.75" customHeight="1">
      <c r="Z530" s="60"/>
      <c r="AA530" s="60"/>
      <c r="AB530" s="60"/>
    </row>
    <row r="531" ht="15.75" customHeight="1">
      <c r="Z531" s="60"/>
      <c r="AA531" s="60"/>
      <c r="AB531" s="60"/>
    </row>
    <row r="532" ht="15.75" customHeight="1">
      <c r="Z532" s="60"/>
      <c r="AA532" s="60"/>
      <c r="AB532" s="60"/>
    </row>
    <row r="533" ht="15.75" customHeight="1">
      <c r="Z533" s="60"/>
      <c r="AA533" s="60"/>
      <c r="AB533" s="60"/>
    </row>
    <row r="534" ht="15.75" customHeight="1">
      <c r="Z534" s="60"/>
      <c r="AA534" s="60"/>
      <c r="AB534" s="60"/>
    </row>
    <row r="535" ht="15.75" customHeight="1">
      <c r="Z535" s="60"/>
      <c r="AA535" s="60"/>
      <c r="AB535" s="60"/>
    </row>
    <row r="536" ht="15.75" customHeight="1">
      <c r="Z536" s="60"/>
      <c r="AA536" s="60"/>
      <c r="AB536" s="60"/>
    </row>
    <row r="537" ht="15.75" customHeight="1">
      <c r="Z537" s="60"/>
      <c r="AA537" s="60"/>
      <c r="AB537" s="60"/>
    </row>
    <row r="538" ht="15.75" customHeight="1">
      <c r="Z538" s="60"/>
      <c r="AA538" s="60"/>
      <c r="AB538" s="60"/>
    </row>
    <row r="539" ht="15.75" customHeight="1">
      <c r="Z539" s="60"/>
      <c r="AA539" s="60"/>
      <c r="AB539" s="60"/>
    </row>
    <row r="540" ht="15.75" customHeight="1">
      <c r="Z540" s="60"/>
      <c r="AA540" s="60"/>
      <c r="AB540" s="60"/>
    </row>
    <row r="541" ht="15.75" customHeight="1">
      <c r="Z541" s="60"/>
      <c r="AA541" s="60"/>
      <c r="AB541" s="60"/>
    </row>
    <row r="542" ht="15.75" customHeight="1">
      <c r="Z542" s="60"/>
      <c r="AA542" s="60"/>
      <c r="AB542" s="60"/>
    </row>
    <row r="543" ht="15.75" customHeight="1">
      <c r="Z543" s="60"/>
      <c r="AA543" s="60"/>
      <c r="AB543" s="60"/>
    </row>
    <row r="544" ht="15.75" customHeight="1">
      <c r="Z544" s="60"/>
      <c r="AA544" s="60"/>
      <c r="AB544" s="60"/>
    </row>
    <row r="545" ht="15.75" customHeight="1">
      <c r="Z545" s="60"/>
      <c r="AA545" s="60"/>
      <c r="AB545" s="60"/>
    </row>
    <row r="546" ht="15.75" customHeight="1">
      <c r="Z546" s="60"/>
      <c r="AA546" s="60"/>
      <c r="AB546" s="60"/>
    </row>
    <row r="547" ht="15.75" customHeight="1">
      <c r="Z547" s="60"/>
      <c r="AA547" s="60"/>
      <c r="AB547" s="60"/>
    </row>
    <row r="548" ht="15.75" customHeight="1">
      <c r="Z548" s="60"/>
      <c r="AA548" s="60"/>
      <c r="AB548" s="60"/>
    </row>
    <row r="549" ht="15.75" customHeight="1">
      <c r="Z549" s="60"/>
      <c r="AA549" s="60"/>
      <c r="AB549" s="60"/>
    </row>
    <row r="550" ht="15.75" customHeight="1">
      <c r="Z550" s="60"/>
      <c r="AA550" s="60"/>
      <c r="AB550" s="60"/>
    </row>
    <row r="551" ht="15.75" customHeight="1">
      <c r="Z551" s="60"/>
      <c r="AA551" s="60"/>
      <c r="AB551" s="60"/>
    </row>
    <row r="552" ht="15.75" customHeight="1">
      <c r="Z552" s="60"/>
      <c r="AA552" s="60"/>
      <c r="AB552" s="60"/>
    </row>
    <row r="553" ht="15.75" customHeight="1">
      <c r="Z553" s="60"/>
      <c r="AA553" s="60"/>
      <c r="AB553" s="60"/>
    </row>
    <row r="554" ht="15.75" customHeight="1">
      <c r="Z554" s="60"/>
      <c r="AA554" s="60"/>
      <c r="AB554" s="60"/>
    </row>
    <row r="555" ht="15.75" customHeight="1">
      <c r="Z555" s="60"/>
      <c r="AA555" s="60"/>
      <c r="AB555" s="60"/>
    </row>
    <row r="556" ht="15.75" customHeight="1">
      <c r="Z556" s="60"/>
      <c r="AA556" s="60"/>
      <c r="AB556" s="60"/>
    </row>
    <row r="557" ht="15.75" customHeight="1">
      <c r="Z557" s="60"/>
      <c r="AA557" s="60"/>
      <c r="AB557" s="60"/>
    </row>
    <row r="558" ht="15.75" customHeight="1">
      <c r="Z558" s="60"/>
      <c r="AA558" s="60"/>
      <c r="AB558" s="60"/>
    </row>
    <row r="559" ht="15.75" customHeight="1">
      <c r="Z559" s="60"/>
      <c r="AA559" s="60"/>
      <c r="AB559" s="60"/>
    </row>
    <row r="560" ht="15.75" customHeight="1">
      <c r="Z560" s="60"/>
      <c r="AA560" s="60"/>
      <c r="AB560" s="60"/>
    </row>
    <row r="561" ht="15.75" customHeight="1">
      <c r="Z561" s="60"/>
      <c r="AA561" s="60"/>
      <c r="AB561" s="60"/>
    </row>
    <row r="562" ht="15.75" customHeight="1">
      <c r="Z562" s="60"/>
      <c r="AA562" s="60"/>
      <c r="AB562" s="60"/>
    </row>
    <row r="563" ht="15.75" customHeight="1">
      <c r="Z563" s="60"/>
      <c r="AA563" s="60"/>
      <c r="AB563" s="60"/>
    </row>
    <row r="564" ht="15.75" customHeight="1">
      <c r="Z564" s="60"/>
      <c r="AA564" s="60"/>
      <c r="AB564" s="60"/>
    </row>
    <row r="565" ht="15.75" customHeight="1">
      <c r="Z565" s="60"/>
      <c r="AA565" s="60"/>
      <c r="AB565" s="60"/>
    </row>
    <row r="566" ht="15.75" customHeight="1">
      <c r="Z566" s="60"/>
      <c r="AA566" s="60"/>
      <c r="AB566" s="60"/>
    </row>
    <row r="567" ht="15.75" customHeight="1">
      <c r="Z567" s="60"/>
      <c r="AA567" s="60"/>
      <c r="AB567" s="60"/>
    </row>
    <row r="568" ht="15.75" customHeight="1">
      <c r="Z568" s="60"/>
      <c r="AA568" s="60"/>
      <c r="AB568" s="60"/>
    </row>
    <row r="569" ht="15.75" customHeight="1">
      <c r="Z569" s="60"/>
      <c r="AA569" s="60"/>
      <c r="AB569" s="60"/>
    </row>
    <row r="570" ht="15.75" customHeight="1">
      <c r="Z570" s="60"/>
      <c r="AA570" s="60"/>
      <c r="AB570" s="60"/>
    </row>
    <row r="571" ht="15.75" customHeight="1">
      <c r="Z571" s="60"/>
      <c r="AA571" s="60"/>
      <c r="AB571" s="60"/>
    </row>
    <row r="572" ht="15.75" customHeight="1">
      <c r="Z572" s="60"/>
      <c r="AA572" s="60"/>
      <c r="AB572" s="60"/>
    </row>
    <row r="573" ht="15.75" customHeight="1">
      <c r="Z573" s="60"/>
      <c r="AA573" s="60"/>
      <c r="AB573" s="60"/>
    </row>
    <row r="574" ht="15.75" customHeight="1">
      <c r="Z574" s="60"/>
      <c r="AA574" s="60"/>
      <c r="AB574" s="60"/>
    </row>
    <row r="575" ht="15.75" customHeight="1">
      <c r="Z575" s="60"/>
      <c r="AA575" s="60"/>
      <c r="AB575" s="60"/>
    </row>
    <row r="576" ht="15.75" customHeight="1">
      <c r="Z576" s="60"/>
      <c r="AA576" s="60"/>
      <c r="AB576" s="60"/>
    </row>
    <row r="577" ht="15.75" customHeight="1">
      <c r="Z577" s="60"/>
      <c r="AA577" s="60"/>
      <c r="AB577" s="60"/>
    </row>
    <row r="578" ht="15.75" customHeight="1">
      <c r="Z578" s="60"/>
      <c r="AA578" s="60"/>
      <c r="AB578" s="60"/>
    </row>
    <row r="579" ht="15.75" customHeight="1">
      <c r="Z579" s="60"/>
      <c r="AA579" s="60"/>
      <c r="AB579" s="60"/>
    </row>
    <row r="580" ht="15.75" customHeight="1">
      <c r="Z580" s="60"/>
      <c r="AA580" s="60"/>
      <c r="AB580" s="60"/>
    </row>
    <row r="581" ht="15.75" customHeight="1">
      <c r="Z581" s="60"/>
      <c r="AA581" s="60"/>
      <c r="AB581" s="60"/>
    </row>
    <row r="582" ht="15.75" customHeight="1">
      <c r="Z582" s="60"/>
      <c r="AA582" s="60"/>
      <c r="AB582" s="60"/>
    </row>
    <row r="583" ht="15.75" customHeight="1">
      <c r="Z583" s="60"/>
      <c r="AA583" s="60"/>
      <c r="AB583" s="60"/>
    </row>
    <row r="584" ht="15.75" customHeight="1">
      <c r="Z584" s="60"/>
      <c r="AA584" s="60"/>
      <c r="AB584" s="60"/>
    </row>
    <row r="585" ht="15.75" customHeight="1">
      <c r="Z585" s="60"/>
      <c r="AA585" s="60"/>
      <c r="AB585" s="60"/>
    </row>
    <row r="586" ht="15.75" customHeight="1">
      <c r="Z586" s="60"/>
      <c r="AA586" s="60"/>
      <c r="AB586" s="60"/>
    </row>
    <row r="587" ht="15.75" customHeight="1">
      <c r="Z587" s="60"/>
      <c r="AA587" s="60"/>
      <c r="AB587" s="60"/>
    </row>
    <row r="588" ht="15.75" customHeight="1">
      <c r="Z588" s="60"/>
      <c r="AA588" s="60"/>
      <c r="AB588" s="60"/>
    </row>
    <row r="589" ht="15.75" customHeight="1">
      <c r="Z589" s="60"/>
      <c r="AA589" s="60"/>
      <c r="AB589" s="60"/>
    </row>
    <row r="590" ht="15.75" customHeight="1">
      <c r="Z590" s="60"/>
      <c r="AA590" s="60"/>
      <c r="AB590" s="60"/>
    </row>
    <row r="591" ht="15.75" customHeight="1">
      <c r="Z591" s="60"/>
      <c r="AA591" s="60"/>
      <c r="AB591" s="60"/>
    </row>
    <row r="592" ht="15.75" customHeight="1">
      <c r="Z592" s="60"/>
      <c r="AA592" s="60"/>
      <c r="AB592" s="60"/>
    </row>
    <row r="593" ht="15.75" customHeight="1">
      <c r="Z593" s="60"/>
      <c r="AA593" s="60"/>
      <c r="AB593" s="60"/>
    </row>
    <row r="594" ht="15.75" customHeight="1">
      <c r="Z594" s="60"/>
      <c r="AA594" s="60"/>
      <c r="AB594" s="60"/>
    </row>
    <row r="595" ht="15.75" customHeight="1">
      <c r="Z595" s="60"/>
      <c r="AA595" s="60"/>
      <c r="AB595" s="60"/>
    </row>
    <row r="596" ht="15.75" customHeight="1">
      <c r="Z596" s="60"/>
      <c r="AA596" s="60"/>
      <c r="AB596" s="60"/>
    </row>
    <row r="597" ht="15.75" customHeight="1">
      <c r="Z597" s="60"/>
      <c r="AA597" s="60"/>
      <c r="AB597" s="60"/>
    </row>
    <row r="598" ht="15.75" customHeight="1">
      <c r="Z598" s="60"/>
      <c r="AA598" s="60"/>
      <c r="AB598" s="60"/>
    </row>
    <row r="599" ht="15.75" customHeight="1">
      <c r="Z599" s="60"/>
      <c r="AA599" s="60"/>
      <c r="AB599" s="60"/>
    </row>
    <row r="600" ht="15.75" customHeight="1">
      <c r="Z600" s="60"/>
      <c r="AA600" s="60"/>
      <c r="AB600" s="60"/>
    </row>
    <row r="601" ht="15.75" customHeight="1">
      <c r="Z601" s="60"/>
      <c r="AA601" s="60"/>
      <c r="AB601" s="60"/>
    </row>
    <row r="602" ht="15.75" customHeight="1">
      <c r="Z602" s="60"/>
      <c r="AA602" s="60"/>
      <c r="AB602" s="60"/>
    </row>
    <row r="603" ht="15.75" customHeight="1">
      <c r="Z603" s="60"/>
      <c r="AA603" s="60"/>
      <c r="AB603" s="60"/>
    </row>
    <row r="604" ht="15.75" customHeight="1">
      <c r="Z604" s="60"/>
      <c r="AA604" s="60"/>
      <c r="AB604" s="60"/>
    </row>
    <row r="605" ht="15.75" customHeight="1">
      <c r="Z605" s="60"/>
      <c r="AA605" s="60"/>
      <c r="AB605" s="60"/>
    </row>
    <row r="606" ht="15.75" customHeight="1">
      <c r="Z606" s="60"/>
      <c r="AA606" s="60"/>
      <c r="AB606" s="60"/>
    </row>
    <row r="607" ht="15.75" customHeight="1">
      <c r="Z607" s="60"/>
      <c r="AA607" s="60"/>
      <c r="AB607" s="60"/>
    </row>
    <row r="608" ht="15.75" customHeight="1">
      <c r="Z608" s="60"/>
      <c r="AA608" s="60"/>
      <c r="AB608" s="60"/>
    </row>
    <row r="609" ht="15.75" customHeight="1">
      <c r="Z609" s="60"/>
      <c r="AA609" s="60"/>
      <c r="AB609" s="60"/>
    </row>
    <row r="610" ht="15.75" customHeight="1">
      <c r="Z610" s="60"/>
      <c r="AA610" s="60"/>
      <c r="AB610" s="60"/>
    </row>
    <row r="611" ht="15.75" customHeight="1">
      <c r="Z611" s="60"/>
      <c r="AA611" s="60"/>
      <c r="AB611" s="60"/>
    </row>
    <row r="612" ht="15.75" customHeight="1">
      <c r="Z612" s="60"/>
      <c r="AA612" s="60"/>
      <c r="AB612" s="60"/>
    </row>
    <row r="613" ht="15.75" customHeight="1">
      <c r="Z613" s="60"/>
      <c r="AA613" s="60"/>
      <c r="AB613" s="60"/>
    </row>
    <row r="614" ht="15.75" customHeight="1">
      <c r="Z614" s="60"/>
      <c r="AA614" s="60"/>
      <c r="AB614" s="60"/>
    </row>
    <row r="615" ht="15.75" customHeight="1">
      <c r="Z615" s="60"/>
      <c r="AA615" s="60"/>
      <c r="AB615" s="60"/>
    </row>
    <row r="616" ht="15.75" customHeight="1">
      <c r="Z616" s="60"/>
      <c r="AA616" s="60"/>
      <c r="AB616" s="60"/>
    </row>
    <row r="617" ht="15.75" customHeight="1">
      <c r="Z617" s="60"/>
      <c r="AA617" s="60"/>
      <c r="AB617" s="60"/>
    </row>
    <row r="618" ht="15.75" customHeight="1">
      <c r="Z618" s="60"/>
      <c r="AA618" s="60"/>
      <c r="AB618" s="60"/>
    </row>
    <row r="619" ht="15.75" customHeight="1">
      <c r="Z619" s="60"/>
      <c r="AA619" s="60"/>
      <c r="AB619" s="60"/>
    </row>
    <row r="620" ht="15.75" customHeight="1">
      <c r="Z620" s="60"/>
      <c r="AA620" s="60"/>
      <c r="AB620" s="60"/>
    </row>
    <row r="621" ht="15.75" customHeight="1">
      <c r="Z621" s="60"/>
      <c r="AA621" s="60"/>
      <c r="AB621" s="60"/>
    </row>
    <row r="622" ht="15.75" customHeight="1">
      <c r="Z622" s="60"/>
      <c r="AA622" s="60"/>
      <c r="AB622" s="60"/>
    </row>
    <row r="623" ht="15.75" customHeight="1">
      <c r="Z623" s="60"/>
      <c r="AA623" s="60"/>
      <c r="AB623" s="60"/>
    </row>
    <row r="624" ht="15.75" customHeight="1">
      <c r="Z624" s="60"/>
      <c r="AA624" s="60"/>
      <c r="AB624" s="60"/>
    </row>
    <row r="625" ht="15.75" customHeight="1">
      <c r="Z625" s="60"/>
      <c r="AA625" s="60"/>
      <c r="AB625" s="60"/>
    </row>
    <row r="626" ht="15.75" customHeight="1">
      <c r="Z626" s="60"/>
      <c r="AA626" s="60"/>
      <c r="AB626" s="60"/>
    </row>
    <row r="627" ht="15.75" customHeight="1">
      <c r="Z627" s="60"/>
      <c r="AA627" s="60"/>
      <c r="AB627" s="60"/>
    </row>
    <row r="628" ht="15.75" customHeight="1">
      <c r="Z628" s="60"/>
      <c r="AA628" s="60"/>
      <c r="AB628" s="60"/>
    </row>
    <row r="629" ht="15.75" customHeight="1">
      <c r="Z629" s="60"/>
      <c r="AA629" s="60"/>
      <c r="AB629" s="60"/>
    </row>
    <row r="630" ht="15.75" customHeight="1">
      <c r="Z630" s="60"/>
      <c r="AA630" s="60"/>
      <c r="AB630" s="60"/>
    </row>
    <row r="631" ht="15.75" customHeight="1">
      <c r="Z631" s="60"/>
      <c r="AA631" s="60"/>
      <c r="AB631" s="60"/>
    </row>
    <row r="632" ht="15.75" customHeight="1">
      <c r="Z632" s="60"/>
      <c r="AA632" s="60"/>
      <c r="AB632" s="60"/>
    </row>
    <row r="633" ht="15.75" customHeight="1">
      <c r="Z633" s="60"/>
      <c r="AA633" s="60"/>
      <c r="AB633" s="60"/>
    </row>
    <row r="634" ht="15.75" customHeight="1">
      <c r="Z634" s="60"/>
      <c r="AA634" s="60"/>
      <c r="AB634" s="60"/>
    </row>
    <row r="635" ht="15.75" customHeight="1">
      <c r="Z635" s="60"/>
      <c r="AA635" s="60"/>
      <c r="AB635" s="60"/>
    </row>
    <row r="636" ht="15.75" customHeight="1">
      <c r="Z636" s="60"/>
      <c r="AA636" s="60"/>
      <c r="AB636" s="60"/>
    </row>
    <row r="637" ht="15.75" customHeight="1">
      <c r="Z637" s="60"/>
      <c r="AA637" s="60"/>
      <c r="AB637" s="60"/>
    </row>
    <row r="638" ht="15.75" customHeight="1">
      <c r="Z638" s="60"/>
      <c r="AA638" s="60"/>
      <c r="AB638" s="60"/>
    </row>
    <row r="639" ht="15.75" customHeight="1">
      <c r="Z639" s="60"/>
      <c r="AA639" s="60"/>
      <c r="AB639" s="60"/>
    </row>
    <row r="640" ht="15.75" customHeight="1">
      <c r="Z640" s="60"/>
      <c r="AA640" s="60"/>
      <c r="AB640" s="60"/>
    </row>
    <row r="641" ht="15.75" customHeight="1">
      <c r="Z641" s="60"/>
      <c r="AA641" s="60"/>
      <c r="AB641" s="60"/>
    </row>
    <row r="642" ht="15.75" customHeight="1">
      <c r="Z642" s="60"/>
      <c r="AA642" s="60"/>
      <c r="AB642" s="60"/>
    </row>
    <row r="643" ht="15.75" customHeight="1">
      <c r="Z643" s="60"/>
      <c r="AA643" s="60"/>
      <c r="AB643" s="60"/>
    </row>
    <row r="644" ht="15.75" customHeight="1">
      <c r="Z644" s="60"/>
      <c r="AA644" s="60"/>
      <c r="AB644" s="60"/>
    </row>
    <row r="645" ht="15.75" customHeight="1">
      <c r="Z645" s="60"/>
      <c r="AA645" s="60"/>
      <c r="AB645" s="60"/>
    </row>
    <row r="646" ht="15.75" customHeight="1">
      <c r="Z646" s="60"/>
      <c r="AA646" s="60"/>
      <c r="AB646" s="60"/>
    </row>
    <row r="647" ht="15.75" customHeight="1">
      <c r="Z647" s="60"/>
      <c r="AA647" s="60"/>
      <c r="AB647" s="60"/>
    </row>
    <row r="648" ht="15.75" customHeight="1">
      <c r="Z648" s="60"/>
      <c r="AA648" s="60"/>
      <c r="AB648" s="60"/>
    </row>
    <row r="649" ht="15.75" customHeight="1">
      <c r="Z649" s="60"/>
      <c r="AA649" s="60"/>
      <c r="AB649" s="60"/>
    </row>
    <row r="650" ht="15.75" customHeight="1">
      <c r="Z650" s="60"/>
      <c r="AA650" s="60"/>
      <c r="AB650" s="60"/>
    </row>
    <row r="651" ht="15.75" customHeight="1">
      <c r="Z651" s="60"/>
      <c r="AA651" s="60"/>
      <c r="AB651" s="60"/>
    </row>
    <row r="652" ht="15.75" customHeight="1">
      <c r="Z652" s="60"/>
      <c r="AA652" s="60"/>
      <c r="AB652" s="60"/>
    </row>
    <row r="653" ht="15.75" customHeight="1">
      <c r="Z653" s="60"/>
      <c r="AA653" s="60"/>
      <c r="AB653" s="60"/>
    </row>
    <row r="654" ht="15.75" customHeight="1">
      <c r="Z654" s="60"/>
      <c r="AA654" s="60"/>
      <c r="AB654" s="60"/>
    </row>
    <row r="655" ht="15.75" customHeight="1">
      <c r="Z655" s="60"/>
      <c r="AA655" s="60"/>
      <c r="AB655" s="60"/>
    </row>
    <row r="656" ht="15.75" customHeight="1">
      <c r="Z656" s="60"/>
      <c r="AA656" s="60"/>
      <c r="AB656" s="60"/>
    </row>
    <row r="657" ht="15.75" customHeight="1">
      <c r="Z657" s="60"/>
      <c r="AA657" s="60"/>
      <c r="AB657" s="60"/>
    </row>
    <row r="658" ht="15.75" customHeight="1">
      <c r="Z658" s="60"/>
      <c r="AA658" s="60"/>
      <c r="AB658" s="60"/>
    </row>
    <row r="659" ht="15.75" customHeight="1">
      <c r="Z659" s="60"/>
      <c r="AA659" s="60"/>
      <c r="AB659" s="60"/>
    </row>
    <row r="660" ht="15.75" customHeight="1">
      <c r="Z660" s="60"/>
      <c r="AA660" s="60"/>
      <c r="AB660" s="60"/>
    </row>
    <row r="661" ht="15.75" customHeight="1">
      <c r="Z661" s="60"/>
      <c r="AA661" s="60"/>
      <c r="AB661" s="60"/>
    </row>
    <row r="662" ht="15.75" customHeight="1">
      <c r="Z662" s="60"/>
      <c r="AA662" s="60"/>
      <c r="AB662" s="60"/>
    </row>
    <row r="663" ht="15.75" customHeight="1">
      <c r="Z663" s="60"/>
      <c r="AA663" s="60"/>
      <c r="AB663" s="60"/>
    </row>
    <row r="664" ht="15.75" customHeight="1">
      <c r="Z664" s="60"/>
      <c r="AA664" s="60"/>
      <c r="AB664" s="60"/>
    </row>
    <row r="665" ht="15.75" customHeight="1">
      <c r="Z665" s="60"/>
      <c r="AA665" s="60"/>
      <c r="AB665" s="60"/>
    </row>
    <row r="666" ht="15.75" customHeight="1">
      <c r="Z666" s="60"/>
      <c r="AA666" s="60"/>
      <c r="AB666" s="60"/>
    </row>
    <row r="667" ht="15.75" customHeight="1">
      <c r="Z667" s="60"/>
      <c r="AA667" s="60"/>
      <c r="AB667" s="60"/>
    </row>
    <row r="668" ht="15.75" customHeight="1">
      <c r="Z668" s="60"/>
      <c r="AA668" s="60"/>
      <c r="AB668" s="60"/>
    </row>
    <row r="669" ht="15.75" customHeight="1">
      <c r="Z669" s="60"/>
      <c r="AA669" s="60"/>
      <c r="AB669" s="60"/>
    </row>
    <row r="670" ht="15.75" customHeight="1">
      <c r="Z670" s="60"/>
      <c r="AA670" s="60"/>
      <c r="AB670" s="60"/>
    </row>
    <row r="671" ht="15.75" customHeight="1">
      <c r="Z671" s="60"/>
      <c r="AA671" s="60"/>
      <c r="AB671" s="60"/>
    </row>
    <row r="672" ht="15.75" customHeight="1">
      <c r="Z672" s="60"/>
      <c r="AA672" s="60"/>
      <c r="AB672" s="60"/>
    </row>
    <row r="673" ht="15.75" customHeight="1">
      <c r="Z673" s="60"/>
      <c r="AA673" s="60"/>
      <c r="AB673" s="60"/>
    </row>
    <row r="674" ht="15.75" customHeight="1">
      <c r="Z674" s="60"/>
      <c r="AA674" s="60"/>
      <c r="AB674" s="60"/>
    </row>
    <row r="675" ht="15.75" customHeight="1">
      <c r="Z675" s="60"/>
      <c r="AA675" s="60"/>
      <c r="AB675" s="60"/>
    </row>
    <row r="676" ht="15.75" customHeight="1">
      <c r="Z676" s="60"/>
      <c r="AA676" s="60"/>
      <c r="AB676" s="60"/>
    </row>
    <row r="677" ht="15.75" customHeight="1">
      <c r="Z677" s="60"/>
      <c r="AA677" s="60"/>
      <c r="AB677" s="60"/>
    </row>
    <row r="678" ht="15.75" customHeight="1">
      <c r="Z678" s="60"/>
      <c r="AA678" s="60"/>
      <c r="AB678" s="60"/>
    </row>
    <row r="679" ht="15.75" customHeight="1">
      <c r="Z679" s="60"/>
      <c r="AA679" s="60"/>
      <c r="AB679" s="60"/>
    </row>
    <row r="680" ht="15.75" customHeight="1">
      <c r="Z680" s="60"/>
      <c r="AA680" s="60"/>
      <c r="AB680" s="60"/>
    </row>
    <row r="681" ht="15.75" customHeight="1">
      <c r="Z681" s="60"/>
      <c r="AA681" s="60"/>
      <c r="AB681" s="60"/>
    </row>
    <row r="682" ht="15.75" customHeight="1">
      <c r="Z682" s="60"/>
      <c r="AA682" s="60"/>
      <c r="AB682" s="60"/>
    </row>
    <row r="683" ht="15.75" customHeight="1">
      <c r="Z683" s="60"/>
      <c r="AA683" s="60"/>
      <c r="AB683" s="60"/>
    </row>
    <row r="684" ht="15.75" customHeight="1">
      <c r="Z684" s="60"/>
      <c r="AA684" s="60"/>
      <c r="AB684" s="60"/>
    </row>
    <row r="685" ht="15.75" customHeight="1">
      <c r="Z685" s="60"/>
      <c r="AA685" s="60"/>
      <c r="AB685" s="60"/>
    </row>
    <row r="686" ht="15.75" customHeight="1">
      <c r="Z686" s="60"/>
      <c r="AA686" s="60"/>
      <c r="AB686" s="60"/>
    </row>
    <row r="687" ht="15.75" customHeight="1">
      <c r="Z687" s="60"/>
      <c r="AA687" s="60"/>
      <c r="AB687" s="60"/>
    </row>
    <row r="688" ht="15.75" customHeight="1">
      <c r="Z688" s="60"/>
      <c r="AA688" s="60"/>
      <c r="AB688" s="60"/>
    </row>
    <row r="689" ht="15.75" customHeight="1">
      <c r="Z689" s="60"/>
      <c r="AA689" s="60"/>
      <c r="AB689" s="60"/>
    </row>
    <row r="690" ht="15.75" customHeight="1">
      <c r="Z690" s="60"/>
      <c r="AA690" s="60"/>
      <c r="AB690" s="60"/>
    </row>
    <row r="691" ht="15.75" customHeight="1">
      <c r="Z691" s="60"/>
      <c r="AA691" s="60"/>
      <c r="AB691" s="60"/>
    </row>
    <row r="692" ht="15.75" customHeight="1">
      <c r="Z692" s="60"/>
      <c r="AA692" s="60"/>
      <c r="AB692" s="60"/>
    </row>
    <row r="693" ht="15.75" customHeight="1">
      <c r="Z693" s="60"/>
      <c r="AA693" s="60"/>
      <c r="AB693" s="60"/>
    </row>
    <row r="694" ht="15.75" customHeight="1">
      <c r="Z694" s="60"/>
      <c r="AA694" s="60"/>
      <c r="AB694" s="60"/>
    </row>
    <row r="695" ht="15.75" customHeight="1">
      <c r="Z695" s="60"/>
      <c r="AA695" s="60"/>
      <c r="AB695" s="60"/>
    </row>
    <row r="696" ht="15.75" customHeight="1">
      <c r="Z696" s="60"/>
      <c r="AA696" s="60"/>
      <c r="AB696" s="60"/>
    </row>
    <row r="697" ht="15.75" customHeight="1">
      <c r="Z697" s="60"/>
      <c r="AA697" s="60"/>
      <c r="AB697" s="60"/>
    </row>
    <row r="698" ht="15.75" customHeight="1">
      <c r="Z698" s="60"/>
      <c r="AA698" s="60"/>
      <c r="AB698" s="60"/>
    </row>
    <row r="699" ht="15.75" customHeight="1">
      <c r="Z699" s="60"/>
      <c r="AA699" s="60"/>
      <c r="AB699" s="60"/>
    </row>
    <row r="700" ht="15.75" customHeight="1">
      <c r="Z700" s="60"/>
      <c r="AA700" s="60"/>
      <c r="AB700" s="60"/>
    </row>
    <row r="701" ht="15.75" customHeight="1">
      <c r="Z701" s="60"/>
      <c r="AA701" s="60"/>
      <c r="AB701" s="60"/>
    </row>
    <row r="702" ht="15.75" customHeight="1">
      <c r="Z702" s="60"/>
      <c r="AA702" s="60"/>
      <c r="AB702" s="60"/>
    </row>
    <row r="703" ht="15.75" customHeight="1">
      <c r="Z703" s="60"/>
      <c r="AA703" s="60"/>
      <c r="AB703" s="60"/>
    </row>
    <row r="704" ht="15.75" customHeight="1">
      <c r="Z704" s="60"/>
      <c r="AA704" s="60"/>
      <c r="AB704" s="60"/>
    </row>
    <row r="705" ht="15.75" customHeight="1">
      <c r="Z705" s="60"/>
      <c r="AA705" s="60"/>
      <c r="AB705" s="60"/>
    </row>
    <row r="706" ht="15.75" customHeight="1">
      <c r="Z706" s="60"/>
      <c r="AA706" s="60"/>
      <c r="AB706" s="60"/>
    </row>
    <row r="707" ht="15.75" customHeight="1">
      <c r="Z707" s="60"/>
      <c r="AA707" s="60"/>
      <c r="AB707" s="60"/>
    </row>
    <row r="708" ht="15.75" customHeight="1">
      <c r="Z708" s="60"/>
      <c r="AA708" s="60"/>
      <c r="AB708" s="60"/>
    </row>
    <row r="709" ht="15.75" customHeight="1">
      <c r="Z709" s="60"/>
      <c r="AA709" s="60"/>
      <c r="AB709" s="60"/>
    </row>
    <row r="710" ht="15.75" customHeight="1">
      <c r="Z710" s="60"/>
      <c r="AA710" s="60"/>
      <c r="AB710" s="60"/>
    </row>
    <row r="711" ht="15.75" customHeight="1">
      <c r="Z711" s="60"/>
      <c r="AA711" s="60"/>
      <c r="AB711" s="60"/>
    </row>
    <row r="712" ht="15.75" customHeight="1">
      <c r="Z712" s="60"/>
      <c r="AA712" s="60"/>
      <c r="AB712" s="60"/>
    </row>
    <row r="713" ht="15.75" customHeight="1">
      <c r="Z713" s="60"/>
      <c r="AA713" s="60"/>
      <c r="AB713" s="60"/>
    </row>
    <row r="714" ht="15.75" customHeight="1">
      <c r="Z714" s="60"/>
      <c r="AA714" s="60"/>
      <c r="AB714" s="60"/>
    </row>
    <row r="715" ht="15.75" customHeight="1">
      <c r="Z715" s="60"/>
      <c r="AA715" s="60"/>
      <c r="AB715" s="60"/>
    </row>
    <row r="716" ht="15.75" customHeight="1">
      <c r="Z716" s="60"/>
      <c r="AA716" s="60"/>
      <c r="AB716" s="60"/>
    </row>
    <row r="717" ht="15.75" customHeight="1">
      <c r="Z717" s="60"/>
      <c r="AA717" s="60"/>
      <c r="AB717" s="60"/>
    </row>
    <row r="718" ht="15.75" customHeight="1">
      <c r="Z718" s="60"/>
      <c r="AA718" s="60"/>
      <c r="AB718" s="60"/>
    </row>
    <row r="719" ht="15.75" customHeight="1">
      <c r="Z719" s="60"/>
      <c r="AA719" s="60"/>
      <c r="AB719" s="60"/>
    </row>
    <row r="720" ht="15.75" customHeight="1">
      <c r="Z720" s="60"/>
      <c r="AA720" s="60"/>
      <c r="AB720" s="60"/>
    </row>
    <row r="721" ht="15.75" customHeight="1">
      <c r="Z721" s="60"/>
      <c r="AA721" s="60"/>
      <c r="AB721" s="60"/>
    </row>
    <row r="722" ht="15.75" customHeight="1">
      <c r="Z722" s="60"/>
      <c r="AA722" s="60"/>
      <c r="AB722" s="60"/>
    </row>
    <row r="723" ht="15.75" customHeight="1">
      <c r="Z723" s="60"/>
      <c r="AA723" s="60"/>
      <c r="AB723" s="60"/>
    </row>
    <row r="724" ht="15.75" customHeight="1">
      <c r="Z724" s="60"/>
      <c r="AA724" s="60"/>
      <c r="AB724" s="60"/>
    </row>
    <row r="725" ht="15.75" customHeight="1">
      <c r="Z725" s="60"/>
      <c r="AA725" s="60"/>
      <c r="AB725" s="60"/>
    </row>
    <row r="726" ht="15.75" customHeight="1">
      <c r="Z726" s="60"/>
      <c r="AA726" s="60"/>
      <c r="AB726" s="60"/>
    </row>
    <row r="727" ht="15.75" customHeight="1">
      <c r="Z727" s="60"/>
      <c r="AA727" s="60"/>
      <c r="AB727" s="60"/>
    </row>
    <row r="728" ht="15.75" customHeight="1">
      <c r="Z728" s="60"/>
      <c r="AA728" s="60"/>
      <c r="AB728" s="60"/>
    </row>
    <row r="729" ht="15.75" customHeight="1">
      <c r="Z729" s="60"/>
      <c r="AA729" s="60"/>
      <c r="AB729" s="60"/>
    </row>
    <row r="730" ht="15.75" customHeight="1">
      <c r="Z730" s="60"/>
      <c r="AA730" s="60"/>
      <c r="AB730" s="60"/>
    </row>
    <row r="731" ht="15.75" customHeight="1">
      <c r="Z731" s="60"/>
      <c r="AA731" s="60"/>
      <c r="AB731" s="60"/>
    </row>
    <row r="732" ht="15.75" customHeight="1">
      <c r="Z732" s="60"/>
      <c r="AA732" s="60"/>
      <c r="AB732" s="60"/>
    </row>
    <row r="733" ht="15.75" customHeight="1">
      <c r="Z733" s="60"/>
      <c r="AA733" s="60"/>
      <c r="AB733" s="60"/>
    </row>
    <row r="734" ht="15.75" customHeight="1">
      <c r="Z734" s="60"/>
      <c r="AA734" s="60"/>
      <c r="AB734" s="60"/>
    </row>
    <row r="735" ht="15.75" customHeight="1">
      <c r="Z735" s="60"/>
      <c r="AA735" s="60"/>
      <c r="AB735" s="60"/>
    </row>
    <row r="736" ht="15.75" customHeight="1">
      <c r="Z736" s="60"/>
      <c r="AA736" s="60"/>
      <c r="AB736" s="60"/>
    </row>
    <row r="737" ht="15.75" customHeight="1">
      <c r="Z737" s="60"/>
      <c r="AA737" s="60"/>
      <c r="AB737" s="60"/>
    </row>
    <row r="738" ht="15.75" customHeight="1">
      <c r="Z738" s="60"/>
      <c r="AA738" s="60"/>
      <c r="AB738" s="60"/>
    </row>
    <row r="739" ht="15.75" customHeight="1">
      <c r="Z739" s="60"/>
      <c r="AA739" s="60"/>
      <c r="AB739" s="60"/>
    </row>
    <row r="740" ht="15.75" customHeight="1">
      <c r="Z740" s="60"/>
      <c r="AA740" s="60"/>
      <c r="AB740" s="60"/>
    </row>
    <row r="741" ht="15.75" customHeight="1">
      <c r="Z741" s="60"/>
      <c r="AA741" s="60"/>
      <c r="AB741" s="60"/>
    </row>
    <row r="742" ht="15.75" customHeight="1">
      <c r="Z742" s="60"/>
      <c r="AA742" s="60"/>
      <c r="AB742" s="60"/>
    </row>
    <row r="743" ht="15.75" customHeight="1">
      <c r="Z743" s="60"/>
      <c r="AA743" s="60"/>
      <c r="AB743" s="60"/>
    </row>
    <row r="744" ht="15.75" customHeight="1">
      <c r="Z744" s="60"/>
      <c r="AA744" s="60"/>
      <c r="AB744" s="60"/>
    </row>
    <row r="745" ht="15.75" customHeight="1">
      <c r="Z745" s="60"/>
      <c r="AA745" s="60"/>
      <c r="AB745" s="60"/>
    </row>
    <row r="746" ht="15.75" customHeight="1">
      <c r="Z746" s="60"/>
      <c r="AA746" s="60"/>
      <c r="AB746" s="60"/>
    </row>
    <row r="747" ht="15.75" customHeight="1">
      <c r="Z747" s="60"/>
      <c r="AA747" s="60"/>
      <c r="AB747" s="60"/>
    </row>
    <row r="748" ht="15.75" customHeight="1">
      <c r="Z748" s="60"/>
      <c r="AA748" s="60"/>
      <c r="AB748" s="60"/>
    </row>
    <row r="749" ht="15.75" customHeight="1">
      <c r="Z749" s="60"/>
      <c r="AA749" s="60"/>
      <c r="AB749" s="60"/>
    </row>
    <row r="750" ht="15.75" customHeight="1">
      <c r="Z750" s="60"/>
      <c r="AA750" s="60"/>
      <c r="AB750" s="60"/>
    </row>
    <row r="751" ht="15.75" customHeight="1">
      <c r="Z751" s="60"/>
      <c r="AA751" s="60"/>
      <c r="AB751" s="60"/>
    </row>
    <row r="752" ht="15.75" customHeight="1">
      <c r="Z752" s="60"/>
      <c r="AA752" s="60"/>
      <c r="AB752" s="60"/>
    </row>
    <row r="753" ht="15.75" customHeight="1">
      <c r="Z753" s="60"/>
      <c r="AA753" s="60"/>
      <c r="AB753" s="60"/>
    </row>
    <row r="754" ht="15.75" customHeight="1">
      <c r="Z754" s="60"/>
      <c r="AA754" s="60"/>
      <c r="AB754" s="60"/>
    </row>
    <row r="755" ht="15.75" customHeight="1">
      <c r="Z755" s="60"/>
      <c r="AA755" s="60"/>
      <c r="AB755" s="60"/>
    </row>
    <row r="756" ht="15.75" customHeight="1">
      <c r="Z756" s="60"/>
      <c r="AA756" s="60"/>
      <c r="AB756" s="60"/>
    </row>
    <row r="757" ht="15.75" customHeight="1">
      <c r="Z757" s="60"/>
      <c r="AA757" s="60"/>
      <c r="AB757" s="60"/>
    </row>
    <row r="758" ht="15.75" customHeight="1">
      <c r="Z758" s="60"/>
      <c r="AA758" s="60"/>
      <c r="AB758" s="60"/>
    </row>
    <row r="759" ht="15.75" customHeight="1">
      <c r="Z759" s="60"/>
      <c r="AA759" s="60"/>
      <c r="AB759" s="60"/>
    </row>
    <row r="760" ht="15.75" customHeight="1">
      <c r="Z760" s="60"/>
      <c r="AA760" s="60"/>
      <c r="AB760" s="60"/>
    </row>
    <row r="761" ht="15.75" customHeight="1">
      <c r="Z761" s="60"/>
      <c r="AA761" s="60"/>
      <c r="AB761" s="60"/>
    </row>
    <row r="762" ht="15.75" customHeight="1">
      <c r="Z762" s="60"/>
      <c r="AA762" s="60"/>
      <c r="AB762" s="60"/>
    </row>
    <row r="763" ht="15.75" customHeight="1">
      <c r="Z763" s="60"/>
      <c r="AA763" s="60"/>
      <c r="AB763" s="60"/>
    </row>
    <row r="764" ht="15.75" customHeight="1">
      <c r="Z764" s="60"/>
      <c r="AA764" s="60"/>
      <c r="AB764" s="60"/>
    </row>
    <row r="765" ht="15.75" customHeight="1">
      <c r="Z765" s="60"/>
      <c r="AA765" s="60"/>
      <c r="AB765" s="60"/>
    </row>
    <row r="766" ht="15.75" customHeight="1">
      <c r="Z766" s="60"/>
      <c r="AA766" s="60"/>
      <c r="AB766" s="60"/>
    </row>
    <row r="767" ht="15.75" customHeight="1">
      <c r="Z767" s="60"/>
      <c r="AA767" s="60"/>
      <c r="AB767" s="60"/>
    </row>
    <row r="768" ht="15.75" customHeight="1">
      <c r="Z768" s="60"/>
      <c r="AA768" s="60"/>
      <c r="AB768" s="60"/>
    </row>
    <row r="769" ht="15.75" customHeight="1">
      <c r="Z769" s="60"/>
      <c r="AA769" s="60"/>
      <c r="AB769" s="60"/>
    </row>
    <row r="770" ht="15.75" customHeight="1">
      <c r="Z770" s="60"/>
      <c r="AA770" s="60"/>
      <c r="AB770" s="60"/>
    </row>
    <row r="771" ht="15.75" customHeight="1">
      <c r="Z771" s="60"/>
      <c r="AA771" s="60"/>
      <c r="AB771" s="60"/>
    </row>
    <row r="772" ht="15.75" customHeight="1">
      <c r="Z772" s="60"/>
      <c r="AA772" s="60"/>
      <c r="AB772" s="60"/>
    </row>
    <row r="773" ht="15.75" customHeight="1">
      <c r="Z773" s="60"/>
      <c r="AA773" s="60"/>
      <c r="AB773" s="60"/>
    </row>
    <row r="774" ht="15.75" customHeight="1">
      <c r="Z774" s="60"/>
      <c r="AA774" s="60"/>
      <c r="AB774" s="60"/>
    </row>
    <row r="775" ht="15.75" customHeight="1">
      <c r="Z775" s="60"/>
      <c r="AA775" s="60"/>
      <c r="AB775" s="60"/>
    </row>
    <row r="776" ht="15.75" customHeight="1">
      <c r="Z776" s="60"/>
      <c r="AA776" s="60"/>
      <c r="AB776" s="60"/>
    </row>
    <row r="777" ht="15.75" customHeight="1">
      <c r="Z777" s="60"/>
      <c r="AA777" s="60"/>
      <c r="AB777" s="60"/>
    </row>
    <row r="778" ht="15.75" customHeight="1">
      <c r="Z778" s="60"/>
      <c r="AA778" s="60"/>
      <c r="AB778" s="60"/>
    </row>
    <row r="779" ht="15.75" customHeight="1">
      <c r="Z779" s="60"/>
      <c r="AA779" s="60"/>
      <c r="AB779" s="60"/>
    </row>
    <row r="780" ht="15.75" customHeight="1">
      <c r="Z780" s="60"/>
      <c r="AA780" s="60"/>
      <c r="AB780" s="60"/>
    </row>
    <row r="781" ht="15.75" customHeight="1">
      <c r="Z781" s="60"/>
      <c r="AA781" s="60"/>
      <c r="AB781" s="60"/>
    </row>
    <row r="782" ht="15.75" customHeight="1">
      <c r="Z782" s="60"/>
      <c r="AA782" s="60"/>
      <c r="AB782" s="60"/>
    </row>
    <row r="783" ht="15.75" customHeight="1">
      <c r="Z783" s="60"/>
      <c r="AA783" s="60"/>
      <c r="AB783" s="60"/>
    </row>
    <row r="784" ht="15.75" customHeight="1">
      <c r="Z784" s="60"/>
      <c r="AA784" s="60"/>
      <c r="AB784" s="60"/>
    </row>
    <row r="785" ht="15.75" customHeight="1">
      <c r="Z785" s="60"/>
      <c r="AA785" s="60"/>
      <c r="AB785" s="60"/>
    </row>
    <row r="786" ht="15.75" customHeight="1">
      <c r="Z786" s="60"/>
      <c r="AA786" s="60"/>
      <c r="AB786" s="60"/>
    </row>
    <row r="787" ht="15.75" customHeight="1">
      <c r="Z787" s="60"/>
      <c r="AA787" s="60"/>
      <c r="AB787" s="60"/>
    </row>
    <row r="788" ht="15.75" customHeight="1">
      <c r="Z788" s="60"/>
      <c r="AA788" s="60"/>
      <c r="AB788" s="60"/>
    </row>
    <row r="789" ht="15.75" customHeight="1">
      <c r="Z789" s="60"/>
      <c r="AA789" s="60"/>
      <c r="AB789" s="60"/>
    </row>
    <row r="790" ht="15.75" customHeight="1">
      <c r="Z790" s="60"/>
      <c r="AA790" s="60"/>
      <c r="AB790" s="60"/>
    </row>
    <row r="791" ht="15.75" customHeight="1">
      <c r="Z791" s="60"/>
      <c r="AA791" s="60"/>
      <c r="AB791" s="60"/>
    </row>
    <row r="792" ht="15.75" customHeight="1">
      <c r="Z792" s="60"/>
      <c r="AA792" s="60"/>
      <c r="AB792" s="60"/>
    </row>
    <row r="793" ht="15.75" customHeight="1">
      <c r="Z793" s="60"/>
      <c r="AA793" s="60"/>
      <c r="AB793" s="60"/>
    </row>
    <row r="794" ht="15.75" customHeight="1">
      <c r="Z794" s="60"/>
      <c r="AA794" s="60"/>
      <c r="AB794" s="60"/>
    </row>
    <row r="795" ht="15.75" customHeight="1">
      <c r="Z795" s="60"/>
      <c r="AA795" s="60"/>
      <c r="AB795" s="60"/>
    </row>
    <row r="796" ht="15.75" customHeight="1">
      <c r="Z796" s="60"/>
      <c r="AA796" s="60"/>
      <c r="AB796" s="60"/>
    </row>
    <row r="797" ht="15.75" customHeight="1">
      <c r="Z797" s="60"/>
      <c r="AA797" s="60"/>
      <c r="AB797" s="60"/>
    </row>
    <row r="798" ht="15.75" customHeight="1">
      <c r="Z798" s="60"/>
      <c r="AA798" s="60"/>
      <c r="AB798" s="60"/>
    </row>
    <row r="799" ht="15.75" customHeight="1">
      <c r="Z799" s="60"/>
      <c r="AA799" s="60"/>
      <c r="AB799" s="60"/>
    </row>
    <row r="800" ht="15.75" customHeight="1">
      <c r="Z800" s="60"/>
      <c r="AA800" s="60"/>
      <c r="AB800" s="60"/>
    </row>
    <row r="801" ht="15.75" customHeight="1">
      <c r="Z801" s="60"/>
      <c r="AA801" s="60"/>
      <c r="AB801" s="60"/>
    </row>
    <row r="802" ht="15.75" customHeight="1">
      <c r="Z802" s="60"/>
      <c r="AA802" s="60"/>
      <c r="AB802" s="60"/>
    </row>
    <row r="803" ht="15.75" customHeight="1">
      <c r="Z803" s="60"/>
      <c r="AA803" s="60"/>
      <c r="AB803" s="60"/>
    </row>
    <row r="804" ht="15.75" customHeight="1">
      <c r="Z804" s="60"/>
      <c r="AA804" s="60"/>
      <c r="AB804" s="60"/>
    </row>
    <row r="805" ht="15.75" customHeight="1">
      <c r="Z805" s="60"/>
      <c r="AA805" s="60"/>
      <c r="AB805" s="60"/>
    </row>
    <row r="806" ht="15.75" customHeight="1">
      <c r="Z806" s="60"/>
      <c r="AA806" s="60"/>
      <c r="AB806" s="60"/>
    </row>
    <row r="807" ht="15.75" customHeight="1">
      <c r="Z807" s="60"/>
      <c r="AA807" s="60"/>
      <c r="AB807" s="60"/>
    </row>
    <row r="808" ht="15.75" customHeight="1">
      <c r="Z808" s="60"/>
      <c r="AA808" s="60"/>
      <c r="AB808" s="60"/>
    </row>
    <row r="809" ht="15.75" customHeight="1">
      <c r="Z809" s="60"/>
      <c r="AA809" s="60"/>
      <c r="AB809" s="60"/>
    </row>
    <row r="810" ht="15.75" customHeight="1">
      <c r="Z810" s="60"/>
      <c r="AA810" s="60"/>
      <c r="AB810" s="60"/>
    </row>
    <row r="811" ht="15.75" customHeight="1">
      <c r="Z811" s="60"/>
      <c r="AA811" s="60"/>
      <c r="AB811" s="60"/>
    </row>
    <row r="812" ht="15.75" customHeight="1">
      <c r="Z812" s="60"/>
      <c r="AA812" s="60"/>
      <c r="AB812" s="60"/>
    </row>
    <row r="813" ht="15.75" customHeight="1">
      <c r="Z813" s="60"/>
      <c r="AA813" s="60"/>
      <c r="AB813" s="60"/>
    </row>
    <row r="814" ht="15.75" customHeight="1">
      <c r="Z814" s="60"/>
      <c r="AA814" s="60"/>
      <c r="AB814" s="60"/>
    </row>
    <row r="815" ht="15.75" customHeight="1">
      <c r="Z815" s="60"/>
      <c r="AA815" s="60"/>
      <c r="AB815" s="60"/>
    </row>
    <row r="816" ht="15.75" customHeight="1">
      <c r="Z816" s="60"/>
      <c r="AA816" s="60"/>
      <c r="AB816" s="60"/>
    </row>
    <row r="817" ht="15.75" customHeight="1">
      <c r="Z817" s="60"/>
      <c r="AA817" s="60"/>
      <c r="AB817" s="60"/>
    </row>
    <row r="818" ht="15.75" customHeight="1">
      <c r="Z818" s="60"/>
      <c r="AA818" s="60"/>
      <c r="AB818" s="60"/>
    </row>
    <row r="819" ht="15.75" customHeight="1">
      <c r="Z819" s="60"/>
      <c r="AA819" s="60"/>
      <c r="AB819" s="60"/>
    </row>
    <row r="820" ht="15.75" customHeight="1">
      <c r="Z820" s="60"/>
      <c r="AA820" s="60"/>
      <c r="AB820" s="60"/>
    </row>
    <row r="821" ht="15.75" customHeight="1">
      <c r="Z821" s="60"/>
      <c r="AA821" s="60"/>
      <c r="AB821" s="60"/>
    </row>
    <row r="822" ht="15.75" customHeight="1">
      <c r="Z822" s="60"/>
      <c r="AA822" s="60"/>
      <c r="AB822" s="60"/>
    </row>
    <row r="823" ht="15.75" customHeight="1">
      <c r="Z823" s="60"/>
      <c r="AA823" s="60"/>
      <c r="AB823" s="60"/>
    </row>
    <row r="824" ht="15.75" customHeight="1">
      <c r="Z824" s="60"/>
      <c r="AA824" s="60"/>
      <c r="AB824" s="60"/>
    </row>
    <row r="825" ht="15.75" customHeight="1">
      <c r="Z825" s="60"/>
      <c r="AA825" s="60"/>
      <c r="AB825" s="60"/>
    </row>
    <row r="826" ht="15.75" customHeight="1">
      <c r="Z826" s="60"/>
      <c r="AA826" s="60"/>
      <c r="AB826" s="60"/>
    </row>
    <row r="827" ht="15.75" customHeight="1">
      <c r="Z827" s="60"/>
      <c r="AA827" s="60"/>
      <c r="AB827" s="60"/>
    </row>
    <row r="828" ht="15.75" customHeight="1">
      <c r="Z828" s="60"/>
      <c r="AA828" s="60"/>
      <c r="AB828" s="60"/>
    </row>
    <row r="829" ht="15.75" customHeight="1">
      <c r="Z829" s="60"/>
      <c r="AA829" s="60"/>
      <c r="AB829" s="60"/>
    </row>
    <row r="830" ht="15.75" customHeight="1">
      <c r="Z830" s="60"/>
      <c r="AA830" s="60"/>
      <c r="AB830" s="60"/>
    </row>
    <row r="831" ht="15.75" customHeight="1">
      <c r="Z831" s="60"/>
      <c r="AA831" s="60"/>
      <c r="AB831" s="60"/>
    </row>
    <row r="832" ht="15.75" customHeight="1">
      <c r="Z832" s="60"/>
      <c r="AA832" s="60"/>
      <c r="AB832" s="60"/>
    </row>
    <row r="833" ht="15.75" customHeight="1">
      <c r="Z833" s="60"/>
      <c r="AA833" s="60"/>
      <c r="AB833" s="60"/>
    </row>
    <row r="834" ht="15.75" customHeight="1">
      <c r="Z834" s="60"/>
      <c r="AA834" s="60"/>
      <c r="AB834" s="60"/>
    </row>
    <row r="835" ht="15.75" customHeight="1">
      <c r="Z835" s="60"/>
      <c r="AA835" s="60"/>
      <c r="AB835" s="60"/>
    </row>
    <row r="836" ht="15.75" customHeight="1">
      <c r="Z836" s="60"/>
      <c r="AA836" s="60"/>
      <c r="AB836" s="60"/>
    </row>
    <row r="837" ht="15.75" customHeight="1">
      <c r="Z837" s="60"/>
      <c r="AA837" s="60"/>
      <c r="AB837" s="60"/>
    </row>
    <row r="838" ht="15.75" customHeight="1">
      <c r="Z838" s="60"/>
      <c r="AA838" s="60"/>
      <c r="AB838" s="60"/>
    </row>
    <row r="839" ht="15.75" customHeight="1">
      <c r="Z839" s="60"/>
      <c r="AA839" s="60"/>
      <c r="AB839" s="60"/>
    </row>
    <row r="840" ht="15.75" customHeight="1">
      <c r="Z840" s="60"/>
      <c r="AA840" s="60"/>
      <c r="AB840" s="60"/>
    </row>
    <row r="841" ht="15.75" customHeight="1">
      <c r="Z841" s="60"/>
      <c r="AA841" s="60"/>
      <c r="AB841" s="60"/>
    </row>
    <row r="842" ht="15.75" customHeight="1">
      <c r="Z842" s="60"/>
      <c r="AA842" s="60"/>
      <c r="AB842" s="60"/>
    </row>
    <row r="843" ht="15.75" customHeight="1">
      <c r="Z843" s="60"/>
      <c r="AA843" s="60"/>
      <c r="AB843" s="60"/>
    </row>
    <row r="844" ht="15.75" customHeight="1">
      <c r="Z844" s="60"/>
      <c r="AA844" s="60"/>
      <c r="AB844" s="60"/>
    </row>
    <row r="845" ht="15.75" customHeight="1">
      <c r="Z845" s="60"/>
      <c r="AA845" s="60"/>
      <c r="AB845" s="60"/>
    </row>
    <row r="846" ht="15.75" customHeight="1">
      <c r="Z846" s="60"/>
      <c r="AA846" s="60"/>
      <c r="AB846" s="60"/>
    </row>
    <row r="847" ht="15.75" customHeight="1">
      <c r="Z847" s="60"/>
      <c r="AA847" s="60"/>
      <c r="AB847" s="60"/>
    </row>
    <row r="848" ht="15.75" customHeight="1">
      <c r="Z848" s="60"/>
      <c r="AA848" s="60"/>
      <c r="AB848" s="60"/>
    </row>
    <row r="849" ht="15.75" customHeight="1">
      <c r="Z849" s="60"/>
      <c r="AA849" s="60"/>
      <c r="AB849" s="60"/>
    </row>
    <row r="850" ht="15.75" customHeight="1">
      <c r="Z850" s="60"/>
      <c r="AA850" s="60"/>
      <c r="AB850" s="60"/>
    </row>
    <row r="851" ht="15.75" customHeight="1">
      <c r="Z851" s="60"/>
      <c r="AA851" s="60"/>
      <c r="AB851" s="60"/>
    </row>
    <row r="852" ht="15.75" customHeight="1">
      <c r="Z852" s="60"/>
      <c r="AA852" s="60"/>
      <c r="AB852" s="60"/>
    </row>
    <row r="853" ht="15.75" customHeight="1">
      <c r="Z853" s="60"/>
      <c r="AA853" s="60"/>
      <c r="AB853" s="60"/>
    </row>
    <row r="854" ht="15.75" customHeight="1">
      <c r="Z854" s="60"/>
      <c r="AA854" s="60"/>
      <c r="AB854" s="60"/>
    </row>
    <row r="855" ht="15.75" customHeight="1">
      <c r="Z855" s="60"/>
      <c r="AA855" s="60"/>
      <c r="AB855" s="60"/>
    </row>
    <row r="856" ht="15.75" customHeight="1">
      <c r="Z856" s="60"/>
      <c r="AA856" s="60"/>
      <c r="AB856" s="60"/>
    </row>
    <row r="857" ht="15.75" customHeight="1">
      <c r="Z857" s="60"/>
      <c r="AA857" s="60"/>
      <c r="AB857" s="60"/>
    </row>
    <row r="858" ht="15.75" customHeight="1">
      <c r="Z858" s="60"/>
      <c r="AA858" s="60"/>
      <c r="AB858" s="60"/>
    </row>
    <row r="859" ht="15.75" customHeight="1">
      <c r="Z859" s="60"/>
      <c r="AA859" s="60"/>
      <c r="AB859" s="60"/>
    </row>
    <row r="860" ht="15.75" customHeight="1">
      <c r="Z860" s="60"/>
      <c r="AA860" s="60"/>
      <c r="AB860" s="60"/>
    </row>
    <row r="861" ht="15.75" customHeight="1">
      <c r="Z861" s="60"/>
      <c r="AA861" s="60"/>
      <c r="AB861" s="60"/>
    </row>
    <row r="862" ht="15.75" customHeight="1">
      <c r="Z862" s="60"/>
      <c r="AA862" s="60"/>
      <c r="AB862" s="60"/>
    </row>
    <row r="863" ht="15.75" customHeight="1">
      <c r="Z863" s="60"/>
      <c r="AA863" s="60"/>
      <c r="AB863" s="60"/>
    </row>
    <row r="864" ht="15.75" customHeight="1">
      <c r="Z864" s="60"/>
      <c r="AA864" s="60"/>
      <c r="AB864" s="60"/>
    </row>
    <row r="865" ht="15.75" customHeight="1">
      <c r="Z865" s="60"/>
      <c r="AA865" s="60"/>
      <c r="AB865" s="60"/>
    </row>
    <row r="866" ht="15.75" customHeight="1">
      <c r="Z866" s="60"/>
      <c r="AA866" s="60"/>
      <c r="AB866" s="60"/>
    </row>
    <row r="867" ht="15.75" customHeight="1">
      <c r="Z867" s="60"/>
      <c r="AA867" s="60"/>
      <c r="AB867" s="60"/>
    </row>
    <row r="868" ht="15.75" customHeight="1">
      <c r="Z868" s="60"/>
      <c r="AA868" s="60"/>
      <c r="AB868" s="60"/>
    </row>
    <row r="869" ht="15.75" customHeight="1">
      <c r="Z869" s="60"/>
      <c r="AA869" s="60"/>
      <c r="AB869" s="60"/>
    </row>
    <row r="870" ht="15.75" customHeight="1">
      <c r="Z870" s="60"/>
      <c r="AA870" s="60"/>
      <c r="AB870" s="60"/>
    </row>
    <row r="871" ht="15.75" customHeight="1">
      <c r="Z871" s="60"/>
      <c r="AA871" s="60"/>
      <c r="AB871" s="60"/>
    </row>
    <row r="872" ht="15.75" customHeight="1">
      <c r="Z872" s="60"/>
      <c r="AA872" s="60"/>
      <c r="AB872" s="60"/>
    </row>
    <row r="873" ht="15.75" customHeight="1">
      <c r="Z873" s="60"/>
      <c r="AA873" s="60"/>
      <c r="AB873" s="60"/>
    </row>
    <row r="874" ht="15.75" customHeight="1">
      <c r="Z874" s="60"/>
      <c r="AA874" s="60"/>
      <c r="AB874" s="60"/>
    </row>
    <row r="875" ht="15.75" customHeight="1">
      <c r="Z875" s="60"/>
      <c r="AA875" s="60"/>
      <c r="AB875" s="60"/>
    </row>
    <row r="876" ht="15.75" customHeight="1">
      <c r="Z876" s="60"/>
      <c r="AA876" s="60"/>
      <c r="AB876" s="60"/>
    </row>
    <row r="877" ht="15.75" customHeight="1">
      <c r="Z877" s="60"/>
      <c r="AA877" s="60"/>
      <c r="AB877" s="60"/>
    </row>
    <row r="878" ht="15.75" customHeight="1">
      <c r="Z878" s="60"/>
      <c r="AA878" s="60"/>
      <c r="AB878" s="60"/>
    </row>
    <row r="879" ht="15.75" customHeight="1">
      <c r="Z879" s="60"/>
      <c r="AA879" s="60"/>
      <c r="AB879" s="60"/>
    </row>
    <row r="880" ht="15.75" customHeight="1">
      <c r="Z880" s="60"/>
      <c r="AA880" s="60"/>
      <c r="AB880" s="60"/>
    </row>
    <row r="881" ht="15.75" customHeight="1">
      <c r="Z881" s="60"/>
      <c r="AA881" s="60"/>
      <c r="AB881" s="60"/>
    </row>
    <row r="882" ht="15.75" customHeight="1">
      <c r="Z882" s="60"/>
      <c r="AA882" s="60"/>
      <c r="AB882" s="60"/>
    </row>
    <row r="883" ht="15.75" customHeight="1">
      <c r="Z883" s="60"/>
      <c r="AA883" s="60"/>
      <c r="AB883" s="60"/>
    </row>
    <row r="884" ht="15.75" customHeight="1">
      <c r="Z884" s="60"/>
      <c r="AA884" s="60"/>
      <c r="AB884" s="60"/>
    </row>
    <row r="885" ht="15.75" customHeight="1">
      <c r="Z885" s="60"/>
      <c r="AA885" s="60"/>
      <c r="AB885" s="60"/>
    </row>
    <row r="886" ht="15.75" customHeight="1">
      <c r="Z886" s="60"/>
      <c r="AA886" s="60"/>
      <c r="AB886" s="60"/>
    </row>
    <row r="887" ht="15.75" customHeight="1">
      <c r="Z887" s="60"/>
      <c r="AA887" s="60"/>
      <c r="AB887" s="60"/>
    </row>
    <row r="888" ht="15.75" customHeight="1">
      <c r="Z888" s="60"/>
      <c r="AA888" s="60"/>
      <c r="AB888" s="60"/>
    </row>
    <row r="889" ht="15.75" customHeight="1">
      <c r="Z889" s="60"/>
      <c r="AA889" s="60"/>
      <c r="AB889" s="60"/>
    </row>
    <row r="890" ht="15.75" customHeight="1">
      <c r="Z890" s="60"/>
      <c r="AA890" s="60"/>
      <c r="AB890" s="60"/>
    </row>
    <row r="891" ht="15.75" customHeight="1">
      <c r="Z891" s="60"/>
      <c r="AA891" s="60"/>
      <c r="AB891" s="60"/>
    </row>
    <row r="892" ht="15.75" customHeight="1">
      <c r="Z892" s="60"/>
      <c r="AA892" s="60"/>
      <c r="AB892" s="60"/>
    </row>
    <row r="893" ht="15.75" customHeight="1">
      <c r="Z893" s="60"/>
      <c r="AA893" s="60"/>
      <c r="AB893" s="60"/>
    </row>
    <row r="894" ht="15.75" customHeight="1">
      <c r="Z894" s="60"/>
      <c r="AA894" s="60"/>
      <c r="AB894" s="60"/>
    </row>
    <row r="895" ht="15.75" customHeight="1">
      <c r="Z895" s="60"/>
      <c r="AA895" s="60"/>
      <c r="AB895" s="60"/>
    </row>
    <row r="896" ht="15.75" customHeight="1">
      <c r="Z896" s="60"/>
      <c r="AA896" s="60"/>
      <c r="AB896" s="60"/>
    </row>
    <row r="897" ht="15.75" customHeight="1">
      <c r="Z897" s="60"/>
      <c r="AA897" s="60"/>
      <c r="AB897" s="60"/>
    </row>
    <row r="898" ht="15.75" customHeight="1">
      <c r="Z898" s="60"/>
      <c r="AA898" s="60"/>
      <c r="AB898" s="60"/>
    </row>
    <row r="899" ht="15.75" customHeight="1">
      <c r="Z899" s="60"/>
      <c r="AA899" s="60"/>
      <c r="AB899" s="60"/>
    </row>
    <row r="900" ht="15.75" customHeight="1">
      <c r="Z900" s="60"/>
      <c r="AA900" s="60"/>
      <c r="AB900" s="60"/>
    </row>
    <row r="901" ht="15.75" customHeight="1">
      <c r="Z901" s="60"/>
      <c r="AA901" s="60"/>
      <c r="AB901" s="60"/>
    </row>
    <row r="902" ht="15.75" customHeight="1">
      <c r="Z902" s="60"/>
      <c r="AA902" s="60"/>
      <c r="AB902" s="60"/>
    </row>
    <row r="903" ht="15.75" customHeight="1">
      <c r="Z903" s="60"/>
      <c r="AA903" s="60"/>
      <c r="AB903" s="60"/>
    </row>
    <row r="904" ht="15.75" customHeight="1">
      <c r="Z904" s="60"/>
      <c r="AA904" s="60"/>
      <c r="AB904" s="60"/>
    </row>
    <row r="905" ht="15.75" customHeight="1">
      <c r="Z905" s="60"/>
      <c r="AA905" s="60"/>
      <c r="AB905" s="60"/>
    </row>
    <row r="906" ht="15.75" customHeight="1">
      <c r="Z906" s="60"/>
      <c r="AA906" s="60"/>
      <c r="AB906" s="60"/>
    </row>
    <row r="907" ht="15.75" customHeight="1">
      <c r="Z907" s="60"/>
      <c r="AA907" s="60"/>
      <c r="AB907" s="60"/>
    </row>
    <row r="908" ht="15.75" customHeight="1">
      <c r="Z908" s="60"/>
      <c r="AA908" s="60"/>
      <c r="AB908" s="60"/>
    </row>
    <row r="909" ht="15.75" customHeight="1">
      <c r="Z909" s="60"/>
      <c r="AA909" s="60"/>
      <c r="AB909" s="60"/>
    </row>
    <row r="910" ht="15.75" customHeight="1">
      <c r="Z910" s="60"/>
      <c r="AA910" s="60"/>
      <c r="AB910" s="60"/>
    </row>
    <row r="911" ht="15.75" customHeight="1">
      <c r="Z911" s="60"/>
      <c r="AA911" s="60"/>
      <c r="AB911" s="60"/>
    </row>
    <row r="912" ht="15.75" customHeight="1">
      <c r="Z912" s="60"/>
      <c r="AA912" s="60"/>
      <c r="AB912" s="60"/>
    </row>
    <row r="913" ht="15.75" customHeight="1">
      <c r="Z913" s="60"/>
      <c r="AA913" s="60"/>
      <c r="AB913" s="60"/>
    </row>
    <row r="914" ht="15.75" customHeight="1">
      <c r="Z914" s="60"/>
      <c r="AA914" s="60"/>
      <c r="AB914" s="60"/>
    </row>
    <row r="915" ht="15.75" customHeight="1">
      <c r="Z915" s="60"/>
      <c r="AA915" s="60"/>
      <c r="AB915" s="60"/>
    </row>
    <row r="916" ht="15.75" customHeight="1">
      <c r="Z916" s="60"/>
      <c r="AA916" s="60"/>
      <c r="AB916" s="60"/>
    </row>
    <row r="917" ht="15.75" customHeight="1">
      <c r="Z917" s="60"/>
      <c r="AA917" s="60"/>
      <c r="AB917" s="60"/>
    </row>
    <row r="918" ht="15.75" customHeight="1">
      <c r="Z918" s="60"/>
      <c r="AA918" s="60"/>
      <c r="AB918" s="60"/>
    </row>
    <row r="919" ht="15.75" customHeight="1">
      <c r="Z919" s="60"/>
      <c r="AA919" s="60"/>
      <c r="AB919" s="60"/>
    </row>
    <row r="920" ht="15.75" customHeight="1">
      <c r="Z920" s="60"/>
      <c r="AA920" s="60"/>
      <c r="AB920" s="60"/>
    </row>
    <row r="921" ht="15.75" customHeight="1">
      <c r="Z921" s="60"/>
      <c r="AA921" s="60"/>
      <c r="AB921" s="60"/>
    </row>
    <row r="922" ht="15.75" customHeight="1">
      <c r="Z922" s="60"/>
      <c r="AA922" s="60"/>
      <c r="AB922" s="60"/>
    </row>
    <row r="923" ht="15.75" customHeight="1">
      <c r="Z923" s="60"/>
      <c r="AA923" s="60"/>
      <c r="AB923" s="60"/>
    </row>
    <row r="924" ht="15.75" customHeight="1">
      <c r="Z924" s="60"/>
      <c r="AA924" s="60"/>
      <c r="AB924" s="60"/>
    </row>
    <row r="925" ht="15.75" customHeight="1">
      <c r="Z925" s="60"/>
      <c r="AA925" s="60"/>
      <c r="AB925" s="60"/>
    </row>
    <row r="926" ht="15.75" customHeight="1">
      <c r="Z926" s="60"/>
      <c r="AA926" s="60"/>
      <c r="AB926" s="60"/>
    </row>
    <row r="927" ht="15.75" customHeight="1">
      <c r="Z927" s="60"/>
      <c r="AA927" s="60"/>
      <c r="AB927" s="60"/>
    </row>
    <row r="928" ht="15.75" customHeight="1">
      <c r="Z928" s="60"/>
      <c r="AA928" s="60"/>
      <c r="AB928" s="60"/>
    </row>
    <row r="929" ht="15.75" customHeight="1">
      <c r="Z929" s="60"/>
      <c r="AA929" s="60"/>
      <c r="AB929" s="60"/>
    </row>
    <row r="930" ht="15.75" customHeight="1">
      <c r="Z930" s="60"/>
      <c r="AA930" s="60"/>
      <c r="AB930" s="60"/>
    </row>
    <row r="931" ht="15.75" customHeight="1">
      <c r="Z931" s="60"/>
      <c r="AA931" s="60"/>
      <c r="AB931" s="60"/>
    </row>
    <row r="932" ht="15.75" customHeight="1">
      <c r="Z932" s="60"/>
      <c r="AA932" s="60"/>
      <c r="AB932" s="60"/>
    </row>
    <row r="933" ht="15.75" customHeight="1">
      <c r="Z933" s="60"/>
      <c r="AA933" s="60"/>
      <c r="AB933" s="60"/>
    </row>
    <row r="934" ht="15.75" customHeight="1">
      <c r="Z934" s="60"/>
      <c r="AA934" s="60"/>
      <c r="AB934" s="60"/>
    </row>
    <row r="935" ht="15.75" customHeight="1">
      <c r="Z935" s="60"/>
      <c r="AA935" s="60"/>
      <c r="AB935" s="60"/>
    </row>
    <row r="936" ht="15.75" customHeight="1">
      <c r="Z936" s="60"/>
      <c r="AA936" s="60"/>
      <c r="AB936" s="60"/>
    </row>
    <row r="937" ht="15.75" customHeight="1">
      <c r="Z937" s="60"/>
      <c r="AA937" s="60"/>
      <c r="AB937" s="60"/>
    </row>
    <row r="938" ht="15.75" customHeight="1">
      <c r="Z938" s="60"/>
      <c r="AA938" s="60"/>
      <c r="AB938" s="60"/>
    </row>
    <row r="939" ht="15.75" customHeight="1">
      <c r="Z939" s="60"/>
      <c r="AA939" s="60"/>
      <c r="AB939" s="60"/>
    </row>
    <row r="940" ht="15.75" customHeight="1">
      <c r="Z940" s="60"/>
      <c r="AA940" s="60"/>
      <c r="AB940" s="60"/>
    </row>
    <row r="941" ht="15.75" customHeight="1">
      <c r="Z941" s="60"/>
      <c r="AA941" s="60"/>
      <c r="AB941" s="60"/>
    </row>
    <row r="942" ht="15.75" customHeight="1">
      <c r="Z942" s="60"/>
      <c r="AA942" s="60"/>
      <c r="AB942" s="60"/>
    </row>
    <row r="943" ht="15.75" customHeight="1">
      <c r="Z943" s="60"/>
      <c r="AA943" s="60"/>
      <c r="AB943" s="60"/>
    </row>
    <row r="944" ht="15.75" customHeight="1">
      <c r="Z944" s="60"/>
      <c r="AA944" s="60"/>
      <c r="AB944" s="60"/>
    </row>
    <row r="945" ht="15.75" customHeight="1">
      <c r="Z945" s="60"/>
      <c r="AA945" s="60"/>
      <c r="AB945" s="60"/>
    </row>
    <row r="946" ht="15.75" customHeight="1">
      <c r="Z946" s="60"/>
      <c r="AA946" s="60"/>
      <c r="AB946" s="60"/>
    </row>
    <row r="947" ht="15.75" customHeight="1">
      <c r="Z947" s="60"/>
      <c r="AA947" s="60"/>
      <c r="AB947" s="60"/>
    </row>
    <row r="948" ht="15.75" customHeight="1">
      <c r="Z948" s="60"/>
      <c r="AA948" s="60"/>
      <c r="AB948" s="60"/>
    </row>
    <row r="949" ht="15.75" customHeight="1">
      <c r="Z949" s="60"/>
      <c r="AA949" s="60"/>
      <c r="AB949" s="60"/>
    </row>
    <row r="950" ht="15.75" customHeight="1">
      <c r="Z950" s="60"/>
      <c r="AA950" s="60"/>
      <c r="AB950" s="60"/>
    </row>
    <row r="951" ht="15.75" customHeight="1">
      <c r="Z951" s="60"/>
      <c r="AA951" s="60"/>
      <c r="AB951" s="60"/>
    </row>
    <row r="952" ht="15.75" customHeight="1">
      <c r="Z952" s="60"/>
      <c r="AA952" s="60"/>
      <c r="AB952" s="60"/>
    </row>
    <row r="953" ht="15.75" customHeight="1">
      <c r="Z953" s="60"/>
      <c r="AA953" s="60"/>
      <c r="AB953" s="60"/>
    </row>
    <row r="954" ht="15.75" customHeight="1">
      <c r="Z954" s="60"/>
      <c r="AA954" s="60"/>
      <c r="AB954" s="60"/>
    </row>
    <row r="955" ht="15.75" customHeight="1">
      <c r="Z955" s="60"/>
      <c r="AA955" s="60"/>
      <c r="AB955" s="60"/>
    </row>
    <row r="956" ht="15.75" customHeight="1">
      <c r="Z956" s="60"/>
      <c r="AA956" s="60"/>
      <c r="AB956" s="60"/>
    </row>
    <row r="957" ht="15.75" customHeight="1">
      <c r="Z957" s="60"/>
      <c r="AA957" s="60"/>
      <c r="AB957" s="60"/>
    </row>
    <row r="958" ht="15.75" customHeight="1">
      <c r="Z958" s="60"/>
      <c r="AA958" s="60"/>
      <c r="AB958" s="60"/>
    </row>
    <row r="959" ht="15.75" customHeight="1">
      <c r="Z959" s="60"/>
      <c r="AA959" s="60"/>
      <c r="AB959" s="60"/>
    </row>
    <row r="960" ht="15.75" customHeight="1">
      <c r="Z960" s="60"/>
      <c r="AA960" s="60"/>
      <c r="AB960" s="60"/>
    </row>
    <row r="961" ht="15.75" customHeight="1">
      <c r="Z961" s="60"/>
      <c r="AA961" s="60"/>
      <c r="AB961" s="60"/>
    </row>
    <row r="962" ht="15.75" customHeight="1">
      <c r="Z962" s="60"/>
      <c r="AA962" s="60"/>
      <c r="AB962" s="60"/>
    </row>
    <row r="963" ht="15.75" customHeight="1">
      <c r="Z963" s="60"/>
      <c r="AA963" s="60"/>
      <c r="AB963" s="60"/>
    </row>
    <row r="964" ht="15.75" customHeight="1">
      <c r="Z964" s="60"/>
      <c r="AA964" s="60"/>
      <c r="AB964" s="60"/>
    </row>
    <row r="965" ht="15.75" customHeight="1">
      <c r="Z965" s="60"/>
      <c r="AA965" s="60"/>
      <c r="AB965" s="60"/>
    </row>
    <row r="966" ht="15.75" customHeight="1">
      <c r="Z966" s="60"/>
      <c r="AA966" s="60"/>
      <c r="AB966" s="60"/>
    </row>
    <row r="967" ht="15.75" customHeight="1">
      <c r="Z967" s="60"/>
      <c r="AA967" s="60"/>
      <c r="AB967" s="60"/>
    </row>
    <row r="968" ht="15.75" customHeight="1">
      <c r="Z968" s="60"/>
      <c r="AA968" s="60"/>
      <c r="AB968" s="60"/>
    </row>
    <row r="969" ht="15.75" customHeight="1">
      <c r="Z969" s="60"/>
      <c r="AA969" s="60"/>
      <c r="AB969" s="60"/>
    </row>
    <row r="970" ht="15.75" customHeight="1">
      <c r="Z970" s="60"/>
      <c r="AA970" s="60"/>
      <c r="AB970" s="60"/>
    </row>
    <row r="971" ht="15.75" customHeight="1">
      <c r="Z971" s="60"/>
      <c r="AA971" s="60"/>
      <c r="AB971" s="60"/>
    </row>
    <row r="972" ht="15.75" customHeight="1">
      <c r="Z972" s="60"/>
      <c r="AA972" s="60"/>
      <c r="AB972" s="60"/>
    </row>
    <row r="973" ht="15.75" customHeight="1">
      <c r="Z973" s="60"/>
      <c r="AA973" s="60"/>
      <c r="AB973" s="60"/>
    </row>
    <row r="974" ht="15.75" customHeight="1">
      <c r="Z974" s="60"/>
      <c r="AA974" s="60"/>
      <c r="AB974" s="60"/>
    </row>
    <row r="975" ht="15.75" customHeight="1">
      <c r="Z975" s="60"/>
      <c r="AA975" s="60"/>
      <c r="AB975" s="60"/>
    </row>
    <row r="976" ht="15.75" customHeight="1">
      <c r="Z976" s="60"/>
      <c r="AA976" s="60"/>
      <c r="AB976" s="60"/>
    </row>
    <row r="977" ht="15.75" customHeight="1">
      <c r="Z977" s="60"/>
      <c r="AA977" s="60"/>
      <c r="AB977" s="60"/>
    </row>
    <row r="978" ht="15.75" customHeight="1">
      <c r="Z978" s="60"/>
      <c r="AA978" s="60"/>
      <c r="AB978" s="60"/>
    </row>
    <row r="979" ht="15.75" customHeight="1">
      <c r="Z979" s="60"/>
      <c r="AA979" s="60"/>
      <c r="AB979" s="60"/>
    </row>
    <row r="980" ht="15.75" customHeight="1">
      <c r="Z980" s="60"/>
      <c r="AA980" s="60"/>
      <c r="AB980" s="60"/>
    </row>
    <row r="981" ht="15.75" customHeight="1">
      <c r="Z981" s="60"/>
      <c r="AA981" s="60"/>
      <c r="AB981" s="60"/>
    </row>
    <row r="982" ht="15.75" customHeight="1">
      <c r="Z982" s="60"/>
      <c r="AA982" s="60"/>
      <c r="AB982" s="60"/>
    </row>
    <row r="983" ht="15.75" customHeight="1">
      <c r="Z983" s="60"/>
      <c r="AA983" s="60"/>
      <c r="AB983" s="60"/>
    </row>
    <row r="984" ht="15.75" customHeight="1">
      <c r="Z984" s="60"/>
      <c r="AA984" s="60"/>
      <c r="AB984" s="60"/>
    </row>
    <row r="985" ht="15.75" customHeight="1">
      <c r="Z985" s="60"/>
      <c r="AA985" s="60"/>
      <c r="AB985" s="60"/>
    </row>
    <row r="986" ht="15.75" customHeight="1">
      <c r="Z986" s="60"/>
      <c r="AA986" s="60"/>
      <c r="AB986" s="60"/>
    </row>
    <row r="987" ht="15.75" customHeight="1">
      <c r="Z987" s="60"/>
      <c r="AA987" s="60"/>
      <c r="AB987" s="60"/>
    </row>
    <row r="988" ht="15.75" customHeight="1">
      <c r="Z988" s="60"/>
      <c r="AA988" s="60"/>
      <c r="AB988" s="60"/>
    </row>
    <row r="989" ht="15.75" customHeight="1">
      <c r="Z989" s="60"/>
      <c r="AA989" s="60"/>
      <c r="AB989" s="60"/>
    </row>
    <row r="990" ht="15.75" customHeight="1">
      <c r="Z990" s="60"/>
      <c r="AA990" s="60"/>
      <c r="AB990" s="60"/>
    </row>
    <row r="991" ht="15.75" customHeight="1">
      <c r="Z991" s="60"/>
      <c r="AA991" s="60"/>
      <c r="AB991" s="60"/>
    </row>
    <row r="992" ht="15.75" customHeight="1">
      <c r="Z992" s="60"/>
      <c r="AA992" s="60"/>
      <c r="AB992" s="60"/>
    </row>
    <row r="993" ht="15.75" customHeight="1">
      <c r="Z993" s="60"/>
      <c r="AA993" s="60"/>
      <c r="AB993" s="60"/>
    </row>
    <row r="994" ht="15.75" customHeight="1">
      <c r="Z994" s="60"/>
      <c r="AA994" s="60"/>
      <c r="AB994" s="60"/>
    </row>
    <row r="995" ht="15.75" customHeight="1">
      <c r="Z995" s="60"/>
      <c r="AA995" s="60"/>
      <c r="AB995" s="60"/>
    </row>
    <row r="996" ht="15.75" customHeight="1">
      <c r="Z996" s="60"/>
      <c r="AA996" s="60"/>
      <c r="AB996" s="60"/>
    </row>
    <row r="997" ht="15.75" customHeight="1">
      <c r="Z997" s="60"/>
      <c r="AA997" s="60"/>
      <c r="AB997" s="60"/>
    </row>
    <row r="998" ht="15.75" customHeight="1">
      <c r="Z998" s="60"/>
      <c r="AA998" s="60"/>
      <c r="AB998" s="60"/>
    </row>
    <row r="999" ht="15.75" customHeight="1">
      <c r="Z999" s="60"/>
      <c r="AA999" s="60"/>
      <c r="AB999" s="60"/>
    </row>
    <row r="1000" ht="15.75" customHeight="1">
      <c r="Z1000" s="60"/>
      <c r="AA1000" s="60"/>
      <c r="AB1000" s="60"/>
    </row>
  </sheetData>
  <autoFilter ref="$A$1:$F$155"/>
  <printOptions/>
  <pageMargins bottom="0.5" footer="0.0" header="0.0" left="0.25" right="0.25" top="0.5"/>
  <pageSetup fitToHeight="0" orientation="portrait"/>
  <headerFooter>
    <oddFooter>&amp;Rpage&amp;P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29.43"/>
    <col customWidth="1" min="2" max="2" width="17.0"/>
    <col customWidth="1" hidden="1" min="3" max="10" width="18.57"/>
    <col customWidth="1" hidden="1" min="11" max="11" width="4.71"/>
    <col customWidth="1" hidden="1" min="12" max="15" width="18.29"/>
    <col customWidth="1" hidden="1" min="16" max="16" width="12.71"/>
    <col customWidth="1" min="17" max="17" width="15.57"/>
    <col customWidth="1" min="18" max="18" width="17.57"/>
    <col customWidth="1" hidden="1" min="19" max="19" width="19.14"/>
    <col customWidth="1" hidden="1" min="20" max="20" width="18.86"/>
    <col customWidth="1" min="21" max="21" width="15.29"/>
    <col customWidth="1" min="22" max="22" width="16.71"/>
    <col customWidth="1" min="23" max="23" width="16.0"/>
    <col customWidth="1" min="24" max="24" width="16.29"/>
    <col customWidth="1" min="25" max="25" width="14.71"/>
    <col customWidth="1" min="26" max="26" width="4.43"/>
    <col customWidth="1" min="27" max="27" width="15.57"/>
    <col customWidth="1" min="28" max="28" width="17.57"/>
    <col customWidth="1" min="29" max="29" width="15.29"/>
    <col customWidth="1" min="30" max="30" width="16.71"/>
    <col customWidth="1" min="31" max="31" width="9.14"/>
    <col customWidth="1" min="32" max="32" width="15.57"/>
    <col customWidth="1" min="33" max="33" width="17.57"/>
    <col customWidth="1" min="34" max="34" width="15.29"/>
    <col customWidth="1" min="35" max="35" width="17.29"/>
    <col customWidth="1" min="36" max="36" width="11.29"/>
    <col customWidth="1" min="37" max="37" width="37.86"/>
  </cols>
  <sheetData>
    <row r="1" ht="45.0" customHeight="1">
      <c r="A1" s="2" t="s">
        <v>160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  <c r="L1" s="2" t="s">
        <v>10</v>
      </c>
      <c r="M1" s="2" t="s">
        <v>11</v>
      </c>
      <c r="N1" s="2" t="s">
        <v>12</v>
      </c>
      <c r="O1" s="2" t="s">
        <v>13</v>
      </c>
      <c r="P1" s="2" t="s">
        <v>205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206</v>
      </c>
      <c r="Z1" s="2"/>
      <c r="AA1" s="2" t="s">
        <v>16</v>
      </c>
      <c r="AB1" s="2" t="s">
        <v>17</v>
      </c>
      <c r="AC1" s="2" t="s">
        <v>20</v>
      </c>
      <c r="AD1" s="2" t="s">
        <v>21</v>
      </c>
      <c r="AE1" s="2"/>
      <c r="AF1" s="2" t="s">
        <v>207</v>
      </c>
      <c r="AG1" s="2" t="s">
        <v>208</v>
      </c>
      <c r="AH1" s="2" t="s">
        <v>209</v>
      </c>
      <c r="AI1" s="2" t="s">
        <v>210</v>
      </c>
      <c r="AJ1" s="101" t="s">
        <v>205</v>
      </c>
      <c r="AK1" s="2" t="s">
        <v>211</v>
      </c>
    </row>
    <row r="2" ht="20.25" customHeight="1">
      <c r="A2" s="89" t="s">
        <v>31</v>
      </c>
      <c r="B2" s="89" t="s">
        <v>0</v>
      </c>
      <c r="C2" s="102">
        <v>1564589.0</v>
      </c>
      <c r="D2" s="103">
        <v>9954.72</v>
      </c>
      <c r="E2" s="102">
        <v>350728.0</v>
      </c>
      <c r="F2" s="103">
        <v>19261.65</v>
      </c>
      <c r="G2" s="102">
        <v>1564605.0</v>
      </c>
      <c r="H2" s="103">
        <v>9898.26</v>
      </c>
      <c r="I2" s="102">
        <v>350737.0</v>
      </c>
      <c r="J2" s="103">
        <v>19211.17</v>
      </c>
      <c r="K2" s="90"/>
      <c r="L2" s="104">
        <f t="shared" ref="L2:O2" si="1">SUM(C2+G2)</f>
        <v>3129194</v>
      </c>
      <c r="M2" s="105">
        <f t="shared" si="1"/>
        <v>19852.98</v>
      </c>
      <c r="N2" s="104">
        <f t="shared" si="1"/>
        <v>701465</v>
      </c>
      <c r="O2" s="105">
        <f t="shared" si="1"/>
        <v>38472.82</v>
      </c>
      <c r="P2" s="92">
        <f t="shared" ref="P2:P161" si="5">SUM(M2+O2)</f>
        <v>58325.8</v>
      </c>
      <c r="Q2" s="91">
        <v>3064256.0</v>
      </c>
      <c r="R2" s="92">
        <v>18721.68</v>
      </c>
      <c r="S2" s="106">
        <f t="shared" ref="S2:T2" si="2">Q2-L2</f>
        <v>-64938</v>
      </c>
      <c r="T2" s="107">
        <f t="shared" si="2"/>
        <v>-1131.3</v>
      </c>
      <c r="U2" s="91">
        <v>762106.0</v>
      </c>
      <c r="V2" s="92">
        <v>41799.14</v>
      </c>
      <c r="W2" s="91">
        <f t="shared" ref="W2:X2" si="3">U2-N2</f>
        <v>60641</v>
      </c>
      <c r="X2" s="107">
        <f t="shared" si="3"/>
        <v>3326.32</v>
      </c>
      <c r="Y2" s="107">
        <f t="shared" ref="Y2:Y154" si="8">SUM(T2+X2)</f>
        <v>2195.02</v>
      </c>
      <c r="Z2" s="107"/>
      <c r="AA2" s="90">
        <v>3129176.0</v>
      </c>
      <c r="AB2" s="90">
        <v>19371.0</v>
      </c>
      <c r="AC2" s="90">
        <v>701456.0</v>
      </c>
      <c r="AD2" s="90">
        <v>37471.87</v>
      </c>
      <c r="AE2" s="90"/>
      <c r="AF2" s="90">
        <f>ROUND(AA2/2,0)</f>
        <v>1564588</v>
      </c>
      <c r="AG2" s="92">
        <f>ROUND(AB2*1.028/2,2)</f>
        <v>9956.69</v>
      </c>
      <c r="AH2" s="90">
        <f>ROUND(AC2/2,0)</f>
        <v>350728</v>
      </c>
      <c r="AI2" s="90">
        <f>ROUND(AD2*1.028/2,2)</f>
        <v>19260.54</v>
      </c>
      <c r="AJ2" s="92">
        <f>SUM(AG2+AI2)</f>
        <v>29217.23</v>
      </c>
      <c r="AK2" s="90"/>
    </row>
    <row r="3" ht="20.25" customHeight="1">
      <c r="A3" s="89" t="s">
        <v>31</v>
      </c>
      <c r="B3" s="89" t="s">
        <v>34</v>
      </c>
      <c r="C3" s="102">
        <v>0.0</v>
      </c>
      <c r="D3" s="103">
        <v>0.0</v>
      </c>
      <c r="E3" s="102">
        <v>0.0</v>
      </c>
      <c r="F3" s="103">
        <v>0.0</v>
      </c>
      <c r="G3" s="102">
        <v>25989.0</v>
      </c>
      <c r="H3" s="103">
        <v>109.15</v>
      </c>
      <c r="I3" s="102">
        <v>13015.0</v>
      </c>
      <c r="J3" s="103">
        <v>507.59</v>
      </c>
      <c r="K3" s="90"/>
      <c r="L3" s="104">
        <f t="shared" ref="L3:O3" si="4">SUM(C3+G3)</f>
        <v>25989</v>
      </c>
      <c r="M3" s="105">
        <f t="shared" si="4"/>
        <v>109.15</v>
      </c>
      <c r="N3" s="104">
        <f t="shared" si="4"/>
        <v>13015</v>
      </c>
      <c r="O3" s="105">
        <f t="shared" si="4"/>
        <v>507.59</v>
      </c>
      <c r="P3" s="92">
        <f t="shared" si="5"/>
        <v>616.74</v>
      </c>
      <c r="Q3" s="90">
        <v>99488.0</v>
      </c>
      <c r="R3" s="90">
        <v>417.85</v>
      </c>
      <c r="S3" s="106">
        <f t="shared" ref="S3:T3" si="6">Q3-L3</f>
        <v>73499</v>
      </c>
      <c r="T3" s="107">
        <f t="shared" si="6"/>
        <v>308.7</v>
      </c>
      <c r="U3" s="90">
        <v>21571.0</v>
      </c>
      <c r="V3" s="90">
        <v>841.27</v>
      </c>
      <c r="W3" s="106">
        <f t="shared" ref="W3:X3" si="7">U3-N3</f>
        <v>8556</v>
      </c>
      <c r="X3" s="107">
        <f t="shared" si="7"/>
        <v>333.68</v>
      </c>
      <c r="Y3" s="107">
        <f t="shared" si="8"/>
        <v>642.38</v>
      </c>
      <c r="Z3" s="107"/>
      <c r="AA3" s="90"/>
      <c r="AB3" s="90"/>
      <c r="AC3" s="90"/>
      <c r="AD3" s="90"/>
      <c r="AE3" s="90"/>
      <c r="AF3" s="90"/>
      <c r="AG3" s="92"/>
      <c r="AH3" s="90"/>
      <c r="AI3" s="90"/>
      <c r="AJ3" s="92"/>
      <c r="AK3" s="90"/>
    </row>
    <row r="4" ht="20.25" customHeight="1">
      <c r="A4" s="89" t="s">
        <v>31</v>
      </c>
      <c r="B4" s="89" t="s">
        <v>55</v>
      </c>
      <c r="C4" s="102">
        <v>1525436.0</v>
      </c>
      <c r="D4" s="103">
        <v>8983.92</v>
      </c>
      <c r="E4" s="102">
        <v>350728.0</v>
      </c>
      <c r="F4" s="103">
        <v>16721.14</v>
      </c>
      <c r="G4" s="102">
        <v>1499463.0</v>
      </c>
      <c r="H4" s="103">
        <v>8818.27</v>
      </c>
      <c r="I4" s="102">
        <v>337722.0</v>
      </c>
      <c r="J4" s="103">
        <v>16168.07</v>
      </c>
      <c r="K4" s="90"/>
      <c r="L4" s="104">
        <f t="shared" ref="L4:O4" si="9">SUM(C4+G4)</f>
        <v>3024899</v>
      </c>
      <c r="M4" s="105">
        <f t="shared" si="9"/>
        <v>17802.19</v>
      </c>
      <c r="N4" s="104">
        <f t="shared" si="9"/>
        <v>688450</v>
      </c>
      <c r="O4" s="105">
        <f t="shared" si="9"/>
        <v>32889.21</v>
      </c>
      <c r="P4" s="92">
        <f t="shared" si="5"/>
        <v>50691.4</v>
      </c>
      <c r="Q4" s="90">
        <v>2883010.0</v>
      </c>
      <c r="R4" s="90">
        <v>16508.93</v>
      </c>
      <c r="S4" s="106">
        <f t="shared" ref="S4:T4" si="10">Q4-L4</f>
        <v>-141889</v>
      </c>
      <c r="T4" s="107">
        <f t="shared" si="10"/>
        <v>-1293.26</v>
      </c>
      <c r="U4" s="90">
        <v>740535.0</v>
      </c>
      <c r="V4" s="90">
        <v>35338.97</v>
      </c>
      <c r="W4" s="106">
        <f t="shared" ref="W4:X4" si="11">U4-N4</f>
        <v>52085</v>
      </c>
      <c r="X4" s="107">
        <f t="shared" si="11"/>
        <v>2449.76</v>
      </c>
      <c r="Y4" s="107">
        <f t="shared" si="8"/>
        <v>1156.5</v>
      </c>
      <c r="Z4" s="107"/>
      <c r="AA4" s="90">
        <v>3050871.0</v>
      </c>
      <c r="AB4" s="90">
        <v>17482.15</v>
      </c>
      <c r="AC4" s="90">
        <v>701456.0</v>
      </c>
      <c r="AD4" s="90">
        <v>32533.21</v>
      </c>
      <c r="AE4" s="90"/>
      <c r="AF4" s="90">
        <f t="shared" ref="AF4:AF23" si="15">ROUND(AA4/2,0)</f>
        <v>1525436</v>
      </c>
      <c r="AG4" s="92">
        <f t="shared" ref="AG4:AG30" si="16">ROUND(AB4*1.028/2,2)</f>
        <v>8985.83</v>
      </c>
      <c r="AH4" s="90">
        <f t="shared" ref="AH4:AH30" si="17">ROUND(AC4/2,0)</f>
        <v>350728</v>
      </c>
      <c r="AI4" s="90">
        <f t="shared" ref="AI4:AI30" si="18">ROUND(AD4*1.028/2,2)</f>
        <v>16722.07</v>
      </c>
      <c r="AJ4" s="92">
        <f t="shared" ref="AJ4:AJ30" si="19">SUM(AG4+AI4)</f>
        <v>25707.9</v>
      </c>
      <c r="AK4" s="90"/>
    </row>
    <row r="5" ht="20.25" customHeight="1">
      <c r="A5" s="89" t="s">
        <v>31</v>
      </c>
      <c r="B5" s="89" t="s">
        <v>163</v>
      </c>
      <c r="C5" s="102">
        <v>39152.0</v>
      </c>
      <c r="D5" s="103">
        <v>416.19</v>
      </c>
      <c r="E5" s="102">
        <v>0.0</v>
      </c>
      <c r="F5" s="103">
        <v>0.0</v>
      </c>
      <c r="G5" s="102">
        <v>39153.0</v>
      </c>
      <c r="H5" s="103">
        <v>416.2</v>
      </c>
      <c r="I5" s="102">
        <v>0.0</v>
      </c>
      <c r="J5" s="103">
        <v>0.0</v>
      </c>
      <c r="K5" s="90"/>
      <c r="L5" s="104">
        <f t="shared" ref="L5:O5" si="12">SUM(C5+G5)</f>
        <v>78305</v>
      </c>
      <c r="M5" s="105">
        <f t="shared" si="12"/>
        <v>832.39</v>
      </c>
      <c r="N5" s="104">
        <f t="shared" si="12"/>
        <v>0</v>
      </c>
      <c r="O5" s="105">
        <f t="shared" si="12"/>
        <v>0</v>
      </c>
      <c r="P5" s="92">
        <f t="shared" si="5"/>
        <v>832.39</v>
      </c>
      <c r="Q5" s="90">
        <v>81758.0</v>
      </c>
      <c r="R5" s="90">
        <v>869.09</v>
      </c>
      <c r="S5" s="106">
        <f t="shared" ref="S5:T5" si="13">Q5-L5</f>
        <v>3453</v>
      </c>
      <c r="T5" s="107">
        <f t="shared" si="13"/>
        <v>36.7</v>
      </c>
      <c r="U5" s="90">
        <v>0.0</v>
      </c>
      <c r="V5" s="90">
        <v>0.0</v>
      </c>
      <c r="W5" s="106">
        <f t="shared" ref="W5:X5" si="14">U5-N5</f>
        <v>0</v>
      </c>
      <c r="X5" s="107">
        <f t="shared" si="14"/>
        <v>0</v>
      </c>
      <c r="Y5" s="107">
        <f t="shared" si="8"/>
        <v>36.7</v>
      </c>
      <c r="Z5" s="107"/>
      <c r="AA5" s="90">
        <v>78305.0</v>
      </c>
      <c r="AB5" s="90">
        <v>809.66</v>
      </c>
      <c r="AC5" s="90">
        <v>0.0</v>
      </c>
      <c r="AD5" s="90">
        <v>0.0</v>
      </c>
      <c r="AE5" s="90"/>
      <c r="AF5" s="90">
        <f t="shared" si="15"/>
        <v>39153</v>
      </c>
      <c r="AG5" s="92">
        <f t="shared" si="16"/>
        <v>416.17</v>
      </c>
      <c r="AH5" s="90">
        <f t="shared" si="17"/>
        <v>0</v>
      </c>
      <c r="AI5" s="90">
        <f t="shared" si="18"/>
        <v>0</v>
      </c>
      <c r="AJ5" s="92">
        <f t="shared" si="19"/>
        <v>416.17</v>
      </c>
      <c r="AK5" s="90"/>
    </row>
    <row r="6" ht="20.25" customHeight="1">
      <c r="A6" s="89" t="s">
        <v>33</v>
      </c>
      <c r="B6" s="89" t="s">
        <v>0</v>
      </c>
      <c r="C6" s="102">
        <v>512781.0</v>
      </c>
      <c r="D6" s="103">
        <v>2714.89</v>
      </c>
      <c r="E6" s="102">
        <v>80244.0</v>
      </c>
      <c r="F6" s="103">
        <v>3790.27</v>
      </c>
      <c r="G6" s="102">
        <v>512781.0</v>
      </c>
      <c r="H6" s="103">
        <v>2714.89</v>
      </c>
      <c r="I6" s="102">
        <v>80244.0</v>
      </c>
      <c r="J6" s="103">
        <v>3790.27</v>
      </c>
      <c r="K6" s="90"/>
      <c r="L6" s="104">
        <f t="shared" ref="L6:O6" si="20">SUM(C6+G6)</f>
        <v>1025562</v>
      </c>
      <c r="M6" s="105">
        <f t="shared" si="20"/>
        <v>5429.78</v>
      </c>
      <c r="N6" s="104">
        <f t="shared" si="20"/>
        <v>160488</v>
      </c>
      <c r="O6" s="105">
        <f t="shared" si="20"/>
        <v>7580.54</v>
      </c>
      <c r="P6" s="92">
        <f t="shared" si="5"/>
        <v>13010.32</v>
      </c>
      <c r="Q6" s="91">
        <v>1033325.0</v>
      </c>
      <c r="R6" s="92">
        <v>5836.98</v>
      </c>
      <c r="S6" s="106">
        <f t="shared" ref="S6:T6" si="21">Q6-L6</f>
        <v>7763</v>
      </c>
      <c r="T6" s="107">
        <f t="shared" si="21"/>
        <v>407.2</v>
      </c>
      <c r="U6" s="91">
        <v>194983.0</v>
      </c>
      <c r="V6" s="92">
        <v>9668.13</v>
      </c>
      <c r="W6" s="91">
        <f t="shared" ref="W6:X6" si="22">U6-N6</f>
        <v>34495</v>
      </c>
      <c r="X6" s="107">
        <f t="shared" si="22"/>
        <v>2087.59</v>
      </c>
      <c r="Y6" s="107">
        <f t="shared" si="8"/>
        <v>2494.79</v>
      </c>
      <c r="Z6" s="107"/>
      <c r="AA6" s="90">
        <v>1039174.0</v>
      </c>
      <c r="AB6" s="90">
        <v>5389.08</v>
      </c>
      <c r="AC6" s="90">
        <v>160475.0</v>
      </c>
      <c r="AD6" s="90">
        <v>7372.93</v>
      </c>
      <c r="AE6" s="90"/>
      <c r="AF6" s="90">
        <f t="shared" si="15"/>
        <v>519587</v>
      </c>
      <c r="AG6" s="92">
        <f t="shared" si="16"/>
        <v>2769.99</v>
      </c>
      <c r="AH6" s="90">
        <f t="shared" si="17"/>
        <v>80238</v>
      </c>
      <c r="AI6" s="90">
        <f t="shared" si="18"/>
        <v>3789.69</v>
      </c>
      <c r="AJ6" s="92">
        <f t="shared" si="19"/>
        <v>6559.68</v>
      </c>
      <c r="AK6" s="90" t="s">
        <v>212</v>
      </c>
    </row>
    <row r="7" ht="20.25" customHeight="1">
      <c r="A7" s="89" t="s">
        <v>33</v>
      </c>
      <c r="B7" s="89" t="s">
        <v>36</v>
      </c>
      <c r="C7" s="102">
        <v>406029.0</v>
      </c>
      <c r="D7" s="103">
        <v>1848.59</v>
      </c>
      <c r="E7" s="102">
        <v>53539.0</v>
      </c>
      <c r="F7" s="103">
        <v>2624.57</v>
      </c>
      <c r="G7" s="102">
        <v>406037.0</v>
      </c>
      <c r="H7" s="103">
        <v>1848.66</v>
      </c>
      <c r="I7" s="102">
        <v>53542.0</v>
      </c>
      <c r="J7" s="103">
        <v>2624.77</v>
      </c>
      <c r="K7" s="90"/>
      <c r="L7" s="104">
        <f t="shared" ref="L7:O7" si="23">SUM(C7+G7)</f>
        <v>812066</v>
      </c>
      <c r="M7" s="105">
        <f t="shared" si="23"/>
        <v>3697.25</v>
      </c>
      <c r="N7" s="104">
        <f t="shared" si="23"/>
        <v>107081</v>
      </c>
      <c r="O7" s="105">
        <f t="shared" si="23"/>
        <v>5249.34</v>
      </c>
      <c r="P7" s="92">
        <f t="shared" si="5"/>
        <v>8946.59</v>
      </c>
      <c r="Q7" s="90">
        <v>819497.0</v>
      </c>
      <c r="R7" s="90">
        <v>3980.5</v>
      </c>
      <c r="S7" s="106">
        <f t="shared" ref="S7:T7" si="24">Q7-L7</f>
        <v>7431</v>
      </c>
      <c r="T7" s="107">
        <f t="shared" si="24"/>
        <v>283.25</v>
      </c>
      <c r="U7" s="90">
        <v>144545.0</v>
      </c>
      <c r="V7" s="90">
        <v>6958.45</v>
      </c>
      <c r="W7" s="106">
        <f t="shared" ref="W7:X7" si="25">U7-N7</f>
        <v>37464</v>
      </c>
      <c r="X7" s="107">
        <f t="shared" si="25"/>
        <v>1709.11</v>
      </c>
      <c r="Y7" s="107">
        <f t="shared" si="8"/>
        <v>1992.36</v>
      </c>
      <c r="Z7" s="107"/>
      <c r="AA7" s="90">
        <v>812054.0</v>
      </c>
      <c r="AB7" s="90">
        <v>3598.4</v>
      </c>
      <c r="AC7" s="90">
        <v>107076.0</v>
      </c>
      <c r="AD7" s="90">
        <v>5106.45</v>
      </c>
      <c r="AE7" s="90"/>
      <c r="AF7" s="90">
        <f t="shared" si="15"/>
        <v>406027</v>
      </c>
      <c r="AG7" s="92">
        <f t="shared" si="16"/>
        <v>1849.58</v>
      </c>
      <c r="AH7" s="90">
        <f t="shared" si="17"/>
        <v>53538</v>
      </c>
      <c r="AI7" s="90">
        <f t="shared" si="18"/>
        <v>2624.72</v>
      </c>
      <c r="AJ7" s="92">
        <f t="shared" si="19"/>
        <v>4474.3</v>
      </c>
      <c r="AK7" s="90"/>
    </row>
    <row r="8" ht="20.25" customHeight="1">
      <c r="A8" s="89" t="s">
        <v>33</v>
      </c>
      <c r="B8" s="89" t="s">
        <v>51</v>
      </c>
      <c r="C8" s="102">
        <v>106734.0</v>
      </c>
      <c r="D8" s="103">
        <v>744.38</v>
      </c>
      <c r="E8" s="102">
        <v>26700.0</v>
      </c>
      <c r="F8" s="103">
        <v>784.99</v>
      </c>
      <c r="G8" s="102">
        <v>106744.0</v>
      </c>
      <c r="H8" s="103">
        <v>744.46</v>
      </c>
      <c r="I8" s="102">
        <v>26702.0</v>
      </c>
      <c r="J8" s="103">
        <v>785.09</v>
      </c>
      <c r="K8" s="90"/>
      <c r="L8" s="104">
        <f t="shared" ref="L8:O8" si="26">SUM(C8+G8)</f>
        <v>213478</v>
      </c>
      <c r="M8" s="105">
        <f t="shared" si="26"/>
        <v>1488.84</v>
      </c>
      <c r="N8" s="104">
        <f t="shared" si="26"/>
        <v>53402</v>
      </c>
      <c r="O8" s="105">
        <f t="shared" si="26"/>
        <v>1570.08</v>
      </c>
      <c r="P8" s="92">
        <f t="shared" si="5"/>
        <v>3058.92</v>
      </c>
      <c r="Q8" s="90">
        <v>213828.0</v>
      </c>
      <c r="R8" s="90">
        <v>1536.32</v>
      </c>
      <c r="S8" s="106">
        <f t="shared" ref="S8:T8" si="27">Q8-L8</f>
        <v>350</v>
      </c>
      <c r="T8" s="107">
        <f t="shared" si="27"/>
        <v>47.48</v>
      </c>
      <c r="U8" s="90">
        <v>50438.0</v>
      </c>
      <c r="V8" s="90">
        <v>1740.78</v>
      </c>
      <c r="W8" s="106">
        <f t="shared" ref="W8:X8" si="28">U8-N8</f>
        <v>-2964</v>
      </c>
      <c r="X8" s="107">
        <f t="shared" si="28"/>
        <v>170.7</v>
      </c>
      <c r="Y8" s="107">
        <f t="shared" si="8"/>
        <v>218.18</v>
      </c>
      <c r="Z8" s="107"/>
      <c r="AA8" s="90">
        <v>227120.0</v>
      </c>
      <c r="AB8" s="90">
        <v>1543.91</v>
      </c>
      <c r="AC8" s="90">
        <v>53399.0</v>
      </c>
      <c r="AD8" s="90">
        <v>1527.28</v>
      </c>
      <c r="AE8" s="90"/>
      <c r="AF8" s="90">
        <f t="shared" si="15"/>
        <v>113560</v>
      </c>
      <c r="AG8" s="92">
        <f t="shared" si="16"/>
        <v>793.57</v>
      </c>
      <c r="AH8" s="90">
        <f t="shared" si="17"/>
        <v>26700</v>
      </c>
      <c r="AI8" s="90">
        <f t="shared" si="18"/>
        <v>785.02</v>
      </c>
      <c r="AJ8" s="92">
        <f t="shared" si="19"/>
        <v>1578.59</v>
      </c>
      <c r="AK8" s="90" t="s">
        <v>212</v>
      </c>
    </row>
    <row r="9" ht="20.25" customHeight="1">
      <c r="A9" s="89" t="s">
        <v>171</v>
      </c>
      <c r="B9" s="89" t="s">
        <v>0</v>
      </c>
      <c r="C9" s="102">
        <v>3040663.0</v>
      </c>
      <c r="D9" s="103">
        <v>11314.3</v>
      </c>
      <c r="E9" s="102">
        <v>104237.0</v>
      </c>
      <c r="F9" s="103">
        <v>5254.87</v>
      </c>
      <c r="G9" s="102">
        <v>3040671.0</v>
      </c>
      <c r="H9" s="103">
        <v>11314.33</v>
      </c>
      <c r="I9" s="102">
        <v>104243.0</v>
      </c>
      <c r="J9" s="103">
        <v>5255.07</v>
      </c>
      <c r="K9" s="90"/>
      <c r="L9" s="104">
        <f t="shared" ref="L9:O9" si="29">SUM(C9+G9)</f>
        <v>6081334</v>
      </c>
      <c r="M9" s="105">
        <f t="shared" si="29"/>
        <v>22628.63</v>
      </c>
      <c r="N9" s="104">
        <f t="shared" si="29"/>
        <v>208480</v>
      </c>
      <c r="O9" s="105">
        <f t="shared" si="29"/>
        <v>10509.94</v>
      </c>
      <c r="P9" s="92">
        <f t="shared" si="5"/>
        <v>33138.57</v>
      </c>
      <c r="Q9" s="91">
        <v>5275992.0</v>
      </c>
      <c r="R9" s="92">
        <v>19634.42</v>
      </c>
      <c r="S9" s="106">
        <f t="shared" ref="S9:T9" si="30">Q9-L9</f>
        <v>-805342</v>
      </c>
      <c r="T9" s="107">
        <f t="shared" si="30"/>
        <v>-2994.21</v>
      </c>
      <c r="U9" s="91">
        <v>218725.0</v>
      </c>
      <c r="V9" s="92">
        <v>10999.27</v>
      </c>
      <c r="W9" s="91">
        <f t="shared" ref="W9:X9" si="31">U9-N9</f>
        <v>10245</v>
      </c>
      <c r="X9" s="107">
        <f t="shared" si="31"/>
        <v>489.33</v>
      </c>
      <c r="Y9" s="107">
        <f t="shared" si="8"/>
        <v>-2504.88</v>
      </c>
      <c r="Z9" s="107"/>
      <c r="AA9" s="90">
        <v>6081326.0</v>
      </c>
      <c r="AB9" s="90">
        <v>22020.33</v>
      </c>
      <c r="AC9" s="90">
        <v>208478.0</v>
      </c>
      <c r="AD9" s="90">
        <v>10223.57</v>
      </c>
      <c r="AE9" s="90"/>
      <c r="AF9" s="90">
        <f t="shared" si="15"/>
        <v>3040663</v>
      </c>
      <c r="AG9" s="92">
        <f t="shared" si="16"/>
        <v>11318.45</v>
      </c>
      <c r="AH9" s="90">
        <f t="shared" si="17"/>
        <v>104239</v>
      </c>
      <c r="AI9" s="90">
        <f t="shared" si="18"/>
        <v>5254.91</v>
      </c>
      <c r="AJ9" s="92">
        <f t="shared" si="19"/>
        <v>16573.36</v>
      </c>
      <c r="AK9" s="90"/>
    </row>
    <row r="10" ht="20.25" customHeight="1">
      <c r="A10" s="89" t="s">
        <v>171</v>
      </c>
      <c r="B10" s="89" t="s">
        <v>36</v>
      </c>
      <c r="C10" s="102">
        <v>3036724.0</v>
      </c>
      <c r="D10" s="103">
        <v>11296.61</v>
      </c>
      <c r="E10" s="102">
        <v>93523.0</v>
      </c>
      <c r="F10" s="103">
        <v>4176.85</v>
      </c>
      <c r="G10" s="102">
        <v>3036732.0</v>
      </c>
      <c r="H10" s="103">
        <v>11296.64</v>
      </c>
      <c r="I10" s="102">
        <v>93529.0</v>
      </c>
      <c r="J10" s="103">
        <v>4177.01</v>
      </c>
      <c r="K10" s="90"/>
      <c r="L10" s="104">
        <f t="shared" ref="L10:O10" si="32">SUM(C10+G10)</f>
        <v>6073456</v>
      </c>
      <c r="M10" s="105">
        <f t="shared" si="32"/>
        <v>22593.25</v>
      </c>
      <c r="N10" s="104">
        <f t="shared" si="32"/>
        <v>187052</v>
      </c>
      <c r="O10" s="105">
        <f t="shared" si="32"/>
        <v>8353.86</v>
      </c>
      <c r="P10" s="92">
        <f t="shared" si="5"/>
        <v>30947.11</v>
      </c>
      <c r="Q10" s="90">
        <v>5265952.0</v>
      </c>
      <c r="R10" s="90">
        <v>19589.34</v>
      </c>
      <c r="S10" s="106">
        <f t="shared" ref="S10:T10" si="33">Q10-L10</f>
        <v>-807504</v>
      </c>
      <c r="T10" s="107">
        <f t="shared" si="33"/>
        <v>-3003.91</v>
      </c>
      <c r="U10" s="90">
        <v>199546.0</v>
      </c>
      <c r="V10" s="90">
        <v>8911.72</v>
      </c>
      <c r="W10" s="106">
        <f t="shared" ref="W10:X10" si="34">U10-N10</f>
        <v>12494</v>
      </c>
      <c r="X10" s="107">
        <f t="shared" si="34"/>
        <v>557.86</v>
      </c>
      <c r="Y10" s="107">
        <f t="shared" si="8"/>
        <v>-2446.05</v>
      </c>
      <c r="Z10" s="107"/>
      <c r="AA10" s="90">
        <v>6073448.0</v>
      </c>
      <c r="AB10" s="90">
        <v>21985.9</v>
      </c>
      <c r="AC10" s="90">
        <v>187051.0</v>
      </c>
      <c r="AD10" s="90">
        <v>8125.5</v>
      </c>
      <c r="AE10" s="90"/>
      <c r="AF10" s="90">
        <f t="shared" si="15"/>
        <v>3036724</v>
      </c>
      <c r="AG10" s="92">
        <f t="shared" si="16"/>
        <v>11300.75</v>
      </c>
      <c r="AH10" s="90">
        <f t="shared" si="17"/>
        <v>93526</v>
      </c>
      <c r="AI10" s="90">
        <f t="shared" si="18"/>
        <v>4176.51</v>
      </c>
      <c r="AJ10" s="92">
        <f t="shared" si="19"/>
        <v>15477.26</v>
      </c>
      <c r="AK10" s="90"/>
    </row>
    <row r="11" ht="20.25" customHeight="1">
      <c r="A11" s="89" t="s">
        <v>171</v>
      </c>
      <c r="B11" s="89" t="s">
        <v>40</v>
      </c>
      <c r="C11" s="102">
        <v>73939.0</v>
      </c>
      <c r="D11" s="103">
        <v>17.69</v>
      </c>
      <c r="E11" s="102">
        <v>10714.0</v>
      </c>
      <c r="F11" s="103">
        <v>557.53</v>
      </c>
      <c r="G11" s="102">
        <v>3939.0</v>
      </c>
      <c r="H11" s="103">
        <v>17.69</v>
      </c>
      <c r="I11" s="102">
        <v>10714.0</v>
      </c>
      <c r="J11" s="103">
        <v>557.56</v>
      </c>
      <c r="K11" s="90"/>
      <c r="L11" s="104">
        <v>7878.0</v>
      </c>
      <c r="M11" s="105">
        <f t="shared" ref="M11:O11" si="35">SUM(D11+H11)</f>
        <v>35.38</v>
      </c>
      <c r="N11" s="104">
        <f t="shared" si="35"/>
        <v>21428</v>
      </c>
      <c r="O11" s="105">
        <f t="shared" si="35"/>
        <v>1115.09</v>
      </c>
      <c r="P11" s="92">
        <f t="shared" si="5"/>
        <v>1150.47</v>
      </c>
      <c r="Q11" s="90">
        <v>10040.0</v>
      </c>
      <c r="R11" s="90">
        <v>45.08</v>
      </c>
      <c r="S11" s="106">
        <f t="shared" ref="S11:T11" si="36">Q11-L11</f>
        <v>2162</v>
      </c>
      <c r="T11" s="107">
        <f t="shared" si="36"/>
        <v>9.7</v>
      </c>
      <c r="U11" s="90">
        <v>19179.0</v>
      </c>
      <c r="V11" s="90">
        <v>998.08</v>
      </c>
      <c r="W11" s="106">
        <f t="shared" ref="W11:X11" si="37">U11-N11</f>
        <v>-2249</v>
      </c>
      <c r="X11" s="107">
        <f t="shared" si="37"/>
        <v>-117.01</v>
      </c>
      <c r="Y11" s="107">
        <f t="shared" si="8"/>
        <v>-107.31</v>
      </c>
      <c r="Z11" s="107"/>
      <c r="AA11" s="90">
        <v>7878.0</v>
      </c>
      <c r="AB11" s="90">
        <v>34.43</v>
      </c>
      <c r="AC11" s="90">
        <v>21427.0</v>
      </c>
      <c r="AD11" s="90">
        <v>1084.63</v>
      </c>
      <c r="AE11" s="90"/>
      <c r="AF11" s="90">
        <f t="shared" si="15"/>
        <v>3939</v>
      </c>
      <c r="AG11" s="92">
        <f t="shared" si="16"/>
        <v>17.7</v>
      </c>
      <c r="AH11" s="90">
        <f t="shared" si="17"/>
        <v>10714</v>
      </c>
      <c r="AI11" s="90">
        <f t="shared" si="18"/>
        <v>557.5</v>
      </c>
      <c r="AJ11" s="92">
        <f t="shared" si="19"/>
        <v>575.2</v>
      </c>
      <c r="AK11" s="90"/>
    </row>
    <row r="12" ht="20.25" customHeight="1">
      <c r="A12" s="89" t="s">
        <v>124</v>
      </c>
      <c r="B12" s="89" t="s">
        <v>0</v>
      </c>
      <c r="C12" s="102">
        <v>479153.0</v>
      </c>
      <c r="D12" s="103">
        <v>2812.7</v>
      </c>
      <c r="E12" s="102">
        <v>109358.0</v>
      </c>
      <c r="F12" s="103">
        <v>6058.69</v>
      </c>
      <c r="G12" s="102">
        <v>479162.0</v>
      </c>
      <c r="H12" s="103">
        <v>2812.77</v>
      </c>
      <c r="I12" s="102">
        <v>109364.0</v>
      </c>
      <c r="J12" s="103">
        <v>6059.07</v>
      </c>
      <c r="K12" s="90"/>
      <c r="L12" s="104">
        <f t="shared" ref="L12:O12" si="38">SUM(C12+G12)</f>
        <v>958315</v>
      </c>
      <c r="M12" s="105">
        <f t="shared" si="38"/>
        <v>5625.47</v>
      </c>
      <c r="N12" s="104">
        <f t="shared" si="38"/>
        <v>218722</v>
      </c>
      <c r="O12" s="105">
        <f t="shared" si="38"/>
        <v>12117.76</v>
      </c>
      <c r="P12" s="92">
        <f t="shared" si="5"/>
        <v>17743.23</v>
      </c>
      <c r="Q12" s="91">
        <v>933317.0</v>
      </c>
      <c r="R12" s="92">
        <v>5453.29</v>
      </c>
      <c r="S12" s="106">
        <f t="shared" ref="S12:T12" si="39">Q12-L12</f>
        <v>-24998</v>
      </c>
      <c r="T12" s="107">
        <f t="shared" si="39"/>
        <v>-172.18</v>
      </c>
      <c r="U12" s="91">
        <v>236942.0</v>
      </c>
      <c r="V12" s="92">
        <v>13104.49</v>
      </c>
      <c r="W12" s="91">
        <f t="shared" ref="W12:X12" si="40">U12-N12</f>
        <v>18220</v>
      </c>
      <c r="X12" s="107">
        <f t="shared" si="40"/>
        <v>986.73</v>
      </c>
      <c r="Y12" s="107">
        <f t="shared" si="8"/>
        <v>814.55</v>
      </c>
      <c r="Z12" s="107"/>
      <c r="AA12" s="90">
        <v>958306.0</v>
      </c>
      <c r="AB12" s="90">
        <v>5474.05</v>
      </c>
      <c r="AC12" s="90">
        <v>218717.0</v>
      </c>
      <c r="AD12" s="90">
        <v>11786.58</v>
      </c>
      <c r="AE12" s="90"/>
      <c r="AF12" s="90">
        <f t="shared" si="15"/>
        <v>479153</v>
      </c>
      <c r="AG12" s="92">
        <f t="shared" si="16"/>
        <v>2813.66</v>
      </c>
      <c r="AH12" s="90">
        <f t="shared" si="17"/>
        <v>109359</v>
      </c>
      <c r="AI12" s="90">
        <f t="shared" si="18"/>
        <v>6058.3</v>
      </c>
      <c r="AJ12" s="92">
        <f t="shared" si="19"/>
        <v>8871.96</v>
      </c>
      <c r="AK12" s="90"/>
    </row>
    <row r="13" ht="20.25" customHeight="1">
      <c r="A13" s="89" t="s">
        <v>124</v>
      </c>
      <c r="B13" s="89" t="s">
        <v>51</v>
      </c>
      <c r="C13" s="102">
        <v>81422.0</v>
      </c>
      <c r="D13" s="103">
        <v>959.97</v>
      </c>
      <c r="E13" s="102">
        <v>2732.0</v>
      </c>
      <c r="F13" s="103">
        <v>354.61</v>
      </c>
      <c r="G13" s="102">
        <v>81425.0</v>
      </c>
      <c r="H13" s="103">
        <v>960.0</v>
      </c>
      <c r="I13" s="102">
        <v>2733.0</v>
      </c>
      <c r="J13" s="103">
        <v>354.74</v>
      </c>
      <c r="K13" s="90"/>
      <c r="L13" s="104">
        <f t="shared" ref="L13:O13" si="41">SUM(C13+G13)</f>
        <v>162847</v>
      </c>
      <c r="M13" s="105">
        <f t="shared" si="41"/>
        <v>1919.97</v>
      </c>
      <c r="N13" s="104">
        <f t="shared" si="41"/>
        <v>5465</v>
      </c>
      <c r="O13" s="105">
        <f t="shared" si="41"/>
        <v>709.35</v>
      </c>
      <c r="P13" s="92">
        <f t="shared" si="5"/>
        <v>2629.32</v>
      </c>
      <c r="Q13" s="90">
        <v>166363.0</v>
      </c>
      <c r="R13" s="90">
        <v>1961.42</v>
      </c>
      <c r="S13" s="106">
        <f t="shared" ref="S13:T13" si="42">Q13-L13</f>
        <v>3516</v>
      </c>
      <c r="T13" s="107">
        <f t="shared" si="42"/>
        <v>41.45</v>
      </c>
      <c r="U13" s="90">
        <v>5673.0</v>
      </c>
      <c r="V13" s="90">
        <v>736.36</v>
      </c>
      <c r="W13" s="106">
        <f t="shared" ref="W13:X13" si="43">U13-N13</f>
        <v>208</v>
      </c>
      <c r="X13" s="107">
        <f t="shared" si="43"/>
        <v>27.01</v>
      </c>
      <c r="Y13" s="107">
        <f t="shared" si="8"/>
        <v>68.46</v>
      </c>
      <c r="Z13" s="107"/>
      <c r="AA13" s="90">
        <v>162845.0</v>
      </c>
      <c r="AB13" s="90">
        <v>1867.84</v>
      </c>
      <c r="AC13" s="90">
        <v>5464.0</v>
      </c>
      <c r="AD13" s="90">
        <v>689.89</v>
      </c>
      <c r="AE13" s="90"/>
      <c r="AF13" s="90">
        <f t="shared" si="15"/>
        <v>81423</v>
      </c>
      <c r="AG13" s="92">
        <f t="shared" si="16"/>
        <v>960.07</v>
      </c>
      <c r="AH13" s="90">
        <f t="shared" si="17"/>
        <v>2732</v>
      </c>
      <c r="AI13" s="90">
        <f t="shared" si="18"/>
        <v>354.6</v>
      </c>
      <c r="AJ13" s="92">
        <f t="shared" si="19"/>
        <v>1314.67</v>
      </c>
      <c r="AK13" s="90"/>
    </row>
    <row r="14" ht="20.25" customHeight="1">
      <c r="A14" s="89" t="s">
        <v>124</v>
      </c>
      <c r="B14" s="89" t="s">
        <v>40</v>
      </c>
      <c r="C14" s="102">
        <v>397731.0</v>
      </c>
      <c r="D14" s="103">
        <v>1654.59</v>
      </c>
      <c r="E14" s="102">
        <v>106626.0</v>
      </c>
      <c r="F14" s="103">
        <v>5101.01</v>
      </c>
      <c r="G14" s="102">
        <v>397737.0</v>
      </c>
      <c r="H14" s="103">
        <v>1654.62</v>
      </c>
      <c r="I14" s="102">
        <v>106631.0</v>
      </c>
      <c r="J14" s="103">
        <v>5101.23</v>
      </c>
      <c r="K14" s="90"/>
      <c r="L14" s="104">
        <f t="shared" ref="L14:O14" si="44">SUM(C14+G14)</f>
        <v>795468</v>
      </c>
      <c r="M14" s="105">
        <f t="shared" si="44"/>
        <v>3309.21</v>
      </c>
      <c r="N14" s="104">
        <f t="shared" si="44"/>
        <v>213257</v>
      </c>
      <c r="O14" s="105">
        <f t="shared" si="44"/>
        <v>10202.24</v>
      </c>
      <c r="P14" s="92">
        <f t="shared" si="5"/>
        <v>13511.45</v>
      </c>
      <c r="Q14" s="90">
        <v>766954.0</v>
      </c>
      <c r="R14" s="90">
        <v>3117.81</v>
      </c>
      <c r="S14" s="106">
        <f t="shared" ref="S14:T14" si="45">Q14-L14</f>
        <v>-28514</v>
      </c>
      <c r="T14" s="107">
        <f t="shared" si="45"/>
        <v>-191.4</v>
      </c>
      <c r="U14" s="90">
        <v>231269.0</v>
      </c>
      <c r="V14" s="90">
        <v>11063.91</v>
      </c>
      <c r="W14" s="106">
        <f t="shared" ref="W14:X14" si="46">U14-N14</f>
        <v>18012</v>
      </c>
      <c r="X14" s="107">
        <f t="shared" si="46"/>
        <v>861.67</v>
      </c>
      <c r="Y14" s="107">
        <f t="shared" si="8"/>
        <v>670.27</v>
      </c>
      <c r="Z14" s="107"/>
      <c r="AA14" s="90">
        <v>795461.0</v>
      </c>
      <c r="AB14" s="90">
        <v>3221.15</v>
      </c>
      <c r="AC14" s="90">
        <v>213253.0</v>
      </c>
      <c r="AD14" s="90">
        <v>9924.79</v>
      </c>
      <c r="AE14" s="90"/>
      <c r="AF14" s="90">
        <f t="shared" si="15"/>
        <v>397731</v>
      </c>
      <c r="AG14" s="92">
        <f t="shared" si="16"/>
        <v>1655.67</v>
      </c>
      <c r="AH14" s="90">
        <f t="shared" si="17"/>
        <v>106627</v>
      </c>
      <c r="AI14" s="90">
        <f t="shared" si="18"/>
        <v>5101.34</v>
      </c>
      <c r="AJ14" s="92">
        <f t="shared" si="19"/>
        <v>6757.01</v>
      </c>
      <c r="AK14" s="90"/>
    </row>
    <row r="15" ht="20.25" customHeight="1">
      <c r="A15" s="89" t="s">
        <v>39</v>
      </c>
      <c r="B15" s="89" t="s">
        <v>0</v>
      </c>
      <c r="C15" s="102">
        <v>82737.0</v>
      </c>
      <c r="D15" s="103">
        <v>281.29</v>
      </c>
      <c r="E15" s="102">
        <v>33502.0</v>
      </c>
      <c r="F15" s="103">
        <v>1779.32</v>
      </c>
      <c r="G15" s="102">
        <v>82732.0</v>
      </c>
      <c r="H15" s="103">
        <v>281.29</v>
      </c>
      <c r="I15" s="102">
        <v>33503.0</v>
      </c>
      <c r="J15" s="103">
        <v>1779.34</v>
      </c>
      <c r="K15" s="90"/>
      <c r="L15" s="104">
        <f t="shared" ref="L15:O15" si="47">SUM(C15+G15)</f>
        <v>165469</v>
      </c>
      <c r="M15" s="105">
        <f t="shared" si="47"/>
        <v>562.58</v>
      </c>
      <c r="N15" s="104">
        <f t="shared" si="47"/>
        <v>67005</v>
      </c>
      <c r="O15" s="105">
        <f t="shared" si="47"/>
        <v>3558.66</v>
      </c>
      <c r="P15" s="92">
        <f t="shared" si="5"/>
        <v>4121.24</v>
      </c>
      <c r="Q15" s="91">
        <v>192921.0</v>
      </c>
      <c r="R15" s="92">
        <v>655.93</v>
      </c>
      <c r="S15" s="106">
        <f t="shared" ref="S15:T15" si="48">Q15-L15</f>
        <v>27452</v>
      </c>
      <c r="T15" s="107">
        <f t="shared" si="48"/>
        <v>93.35</v>
      </c>
      <c r="U15" s="91">
        <v>120678.0</v>
      </c>
      <c r="V15" s="92">
        <v>6409.21</v>
      </c>
      <c r="W15" s="91">
        <f t="shared" ref="W15:X15" si="49">U15-N15</f>
        <v>53673</v>
      </c>
      <c r="X15" s="107">
        <f t="shared" si="49"/>
        <v>2850.55</v>
      </c>
      <c r="Y15" s="107">
        <f t="shared" si="8"/>
        <v>2943.9</v>
      </c>
      <c r="Z15" s="107"/>
      <c r="AA15" s="90">
        <v>165464.0</v>
      </c>
      <c r="AB15" s="90">
        <v>547.69</v>
      </c>
      <c r="AC15" s="90">
        <v>67005.0</v>
      </c>
      <c r="AD15" s="90">
        <v>3461.47</v>
      </c>
      <c r="AE15" s="90"/>
      <c r="AF15" s="90">
        <f t="shared" si="15"/>
        <v>82732</v>
      </c>
      <c r="AG15" s="92">
        <f t="shared" si="16"/>
        <v>281.51</v>
      </c>
      <c r="AH15" s="90">
        <f t="shared" si="17"/>
        <v>33503</v>
      </c>
      <c r="AI15" s="90">
        <f t="shared" si="18"/>
        <v>1779.2</v>
      </c>
      <c r="AJ15" s="92">
        <f t="shared" si="19"/>
        <v>2060.71</v>
      </c>
      <c r="AK15" s="90"/>
    </row>
    <row r="16" ht="20.25" customHeight="1">
      <c r="A16" s="89" t="s">
        <v>39</v>
      </c>
      <c r="B16" s="89" t="s">
        <v>40</v>
      </c>
      <c r="C16" s="102">
        <v>82732.0</v>
      </c>
      <c r="D16" s="103">
        <v>281.29</v>
      </c>
      <c r="E16" s="102">
        <v>33502.0</v>
      </c>
      <c r="F16" s="103">
        <v>1602.76</v>
      </c>
      <c r="G16" s="102">
        <v>82732.0</v>
      </c>
      <c r="H16" s="103">
        <v>281.29</v>
      </c>
      <c r="I16" s="102">
        <v>33503.0</v>
      </c>
      <c r="J16" s="103">
        <v>1602.78</v>
      </c>
      <c r="K16" s="90"/>
      <c r="L16" s="104">
        <f t="shared" ref="L16:O16" si="50">SUM(C16+G16)</f>
        <v>165464</v>
      </c>
      <c r="M16" s="105">
        <f t="shared" si="50"/>
        <v>562.58</v>
      </c>
      <c r="N16" s="104">
        <f t="shared" si="50"/>
        <v>67005</v>
      </c>
      <c r="O16" s="105">
        <f t="shared" si="50"/>
        <v>3205.54</v>
      </c>
      <c r="P16" s="92">
        <f t="shared" si="5"/>
        <v>3768.12</v>
      </c>
      <c r="Q16" s="90">
        <v>192921.0</v>
      </c>
      <c r="R16" s="90">
        <v>655.93</v>
      </c>
      <c r="S16" s="106">
        <f t="shared" ref="S16:T16" si="51">Q16-L16</f>
        <v>27457</v>
      </c>
      <c r="T16" s="107">
        <f t="shared" si="51"/>
        <v>93.35</v>
      </c>
      <c r="U16" s="90">
        <v>120678.0</v>
      </c>
      <c r="V16" s="90">
        <v>5773.24</v>
      </c>
      <c r="W16" s="106">
        <f t="shared" ref="W16:X16" si="52">U16-N16</f>
        <v>53673</v>
      </c>
      <c r="X16" s="107">
        <f t="shared" si="52"/>
        <v>2567.7</v>
      </c>
      <c r="Y16" s="107">
        <f t="shared" si="8"/>
        <v>2661.05</v>
      </c>
      <c r="Z16" s="107"/>
      <c r="AA16" s="90">
        <v>165464.0</v>
      </c>
      <c r="AB16" s="90">
        <v>547.69</v>
      </c>
      <c r="AC16" s="90">
        <v>67005.0</v>
      </c>
      <c r="AD16" s="90">
        <v>3118.41</v>
      </c>
      <c r="AE16" s="90"/>
      <c r="AF16" s="90">
        <f t="shared" si="15"/>
        <v>82732</v>
      </c>
      <c r="AG16" s="92">
        <f t="shared" si="16"/>
        <v>281.51</v>
      </c>
      <c r="AH16" s="90">
        <f t="shared" si="17"/>
        <v>33503</v>
      </c>
      <c r="AI16" s="90">
        <f t="shared" si="18"/>
        <v>1602.86</v>
      </c>
      <c r="AJ16" s="92">
        <f t="shared" si="19"/>
        <v>1884.37</v>
      </c>
      <c r="AK16" s="90"/>
    </row>
    <row r="17" ht="23.25" customHeight="1">
      <c r="A17" s="89" t="s">
        <v>43</v>
      </c>
      <c r="B17" s="89" t="s">
        <v>0</v>
      </c>
      <c r="C17" s="102">
        <v>258094.0</v>
      </c>
      <c r="D17" s="103">
        <v>1233.22</v>
      </c>
      <c r="E17" s="102">
        <v>6294.0</v>
      </c>
      <c r="F17" s="103">
        <v>534.47</v>
      </c>
      <c r="G17" s="102">
        <v>258100.0</v>
      </c>
      <c r="H17" s="103">
        <v>1233.28</v>
      </c>
      <c r="I17" s="102">
        <v>6294.0</v>
      </c>
      <c r="J17" s="103">
        <v>534.47</v>
      </c>
      <c r="K17" s="90"/>
      <c r="L17" s="104">
        <f t="shared" ref="L17:O17" si="53">SUM(C17+G17)</f>
        <v>516194</v>
      </c>
      <c r="M17" s="105">
        <f t="shared" si="53"/>
        <v>2466.5</v>
      </c>
      <c r="N17" s="104">
        <f t="shared" si="53"/>
        <v>12588</v>
      </c>
      <c r="O17" s="105">
        <f t="shared" si="53"/>
        <v>1068.94</v>
      </c>
      <c r="P17" s="92">
        <f t="shared" si="5"/>
        <v>3535.44</v>
      </c>
      <c r="Q17" s="91">
        <v>483066.0</v>
      </c>
      <c r="R17" s="92">
        <v>2179.2</v>
      </c>
      <c r="S17" s="106">
        <f t="shared" ref="S17:T17" si="54">Q17-L17</f>
        <v>-33128</v>
      </c>
      <c r="T17" s="107">
        <f t="shared" si="54"/>
        <v>-287.3</v>
      </c>
      <c r="U17" s="91">
        <v>8682.0</v>
      </c>
      <c r="V17" s="92">
        <v>757.18</v>
      </c>
      <c r="W17" s="91">
        <f t="shared" ref="W17:X17" si="55">U17-N17</f>
        <v>-3906</v>
      </c>
      <c r="X17" s="107">
        <f t="shared" si="55"/>
        <v>-311.76</v>
      </c>
      <c r="Y17" s="107">
        <f t="shared" si="8"/>
        <v>-599.06</v>
      </c>
      <c r="Z17" s="107"/>
      <c r="AA17" s="90">
        <v>516189.0</v>
      </c>
      <c r="AB17" s="90">
        <v>2400.29</v>
      </c>
      <c r="AC17" s="90">
        <v>12588.0</v>
      </c>
      <c r="AD17" s="90">
        <v>1039.78</v>
      </c>
      <c r="AE17" s="90"/>
      <c r="AF17" s="90">
        <f t="shared" si="15"/>
        <v>258095</v>
      </c>
      <c r="AG17" s="92">
        <f t="shared" si="16"/>
        <v>1233.75</v>
      </c>
      <c r="AH17" s="90">
        <f t="shared" si="17"/>
        <v>6294</v>
      </c>
      <c r="AI17" s="90">
        <f t="shared" si="18"/>
        <v>534.45</v>
      </c>
      <c r="AJ17" s="92">
        <f t="shared" si="19"/>
        <v>1768.2</v>
      </c>
      <c r="AK17" s="90"/>
    </row>
    <row r="18" ht="23.25" customHeight="1">
      <c r="A18" s="89" t="s">
        <v>43</v>
      </c>
      <c r="B18" s="89" t="s">
        <v>51</v>
      </c>
      <c r="C18" s="102">
        <v>36444.0</v>
      </c>
      <c r="D18" s="103">
        <v>429.68</v>
      </c>
      <c r="E18" s="102">
        <v>2182.0</v>
      </c>
      <c r="F18" s="103">
        <v>283.22</v>
      </c>
      <c r="G18" s="102">
        <v>36449.0</v>
      </c>
      <c r="H18" s="103">
        <v>429.73</v>
      </c>
      <c r="I18" s="102">
        <v>2182.0</v>
      </c>
      <c r="J18" s="103">
        <v>283.22</v>
      </c>
      <c r="K18" s="90"/>
      <c r="L18" s="104">
        <f t="shared" ref="L18:O18" si="56">SUM(C18+G18)</f>
        <v>72893</v>
      </c>
      <c r="M18" s="105">
        <f t="shared" si="56"/>
        <v>859.41</v>
      </c>
      <c r="N18" s="104">
        <f t="shared" si="56"/>
        <v>4364</v>
      </c>
      <c r="O18" s="105">
        <f t="shared" si="56"/>
        <v>566.44</v>
      </c>
      <c r="P18" s="92">
        <f t="shared" si="5"/>
        <v>1425.85</v>
      </c>
      <c r="Q18" s="90">
        <v>54998.0</v>
      </c>
      <c r="R18" s="90">
        <v>648.43</v>
      </c>
      <c r="S18" s="106">
        <f t="shared" ref="S18:T18" si="57">Q18-L18</f>
        <v>-17895</v>
      </c>
      <c r="T18" s="107">
        <f t="shared" si="57"/>
        <v>-210.98</v>
      </c>
      <c r="U18" s="90">
        <v>3227.0</v>
      </c>
      <c r="V18" s="90">
        <v>418.86</v>
      </c>
      <c r="W18" s="106">
        <f t="shared" ref="W18:X18" si="58">U18-N18</f>
        <v>-1137</v>
      </c>
      <c r="X18" s="107">
        <f t="shared" si="58"/>
        <v>-147.58</v>
      </c>
      <c r="Y18" s="107">
        <f t="shared" si="8"/>
        <v>-358.56</v>
      </c>
      <c r="Z18" s="107"/>
      <c r="AA18" s="90">
        <v>72889.0</v>
      </c>
      <c r="AB18" s="90">
        <v>836.04</v>
      </c>
      <c r="AC18" s="90">
        <v>4364.0</v>
      </c>
      <c r="AD18" s="90">
        <v>551.0</v>
      </c>
      <c r="AE18" s="90"/>
      <c r="AF18" s="90">
        <f t="shared" si="15"/>
        <v>36445</v>
      </c>
      <c r="AG18" s="92">
        <f t="shared" si="16"/>
        <v>429.72</v>
      </c>
      <c r="AH18" s="90">
        <f t="shared" si="17"/>
        <v>2182</v>
      </c>
      <c r="AI18" s="90">
        <f t="shared" si="18"/>
        <v>283.21</v>
      </c>
      <c r="AJ18" s="92">
        <f t="shared" si="19"/>
        <v>712.93</v>
      </c>
      <c r="AK18" s="90"/>
    </row>
    <row r="19" ht="23.25" customHeight="1">
      <c r="A19" s="89" t="s">
        <v>43</v>
      </c>
      <c r="B19" s="89" t="s">
        <v>40</v>
      </c>
      <c r="C19" s="102">
        <v>221650.0</v>
      </c>
      <c r="D19" s="103">
        <v>753.61</v>
      </c>
      <c r="E19" s="102">
        <v>4112.0</v>
      </c>
      <c r="F19" s="103">
        <v>196.72</v>
      </c>
      <c r="G19" s="102">
        <v>221651.0</v>
      </c>
      <c r="H19" s="103">
        <v>753.61</v>
      </c>
      <c r="I19" s="102">
        <v>4112.0</v>
      </c>
      <c r="J19" s="103">
        <v>196.72</v>
      </c>
      <c r="K19" s="90"/>
      <c r="L19" s="104">
        <f t="shared" ref="L19:O19" si="59">SUM(C19+G19)</f>
        <v>443301</v>
      </c>
      <c r="M19" s="105">
        <f t="shared" si="59"/>
        <v>1507.22</v>
      </c>
      <c r="N19" s="104">
        <f t="shared" si="59"/>
        <v>8224</v>
      </c>
      <c r="O19" s="105">
        <f t="shared" si="59"/>
        <v>393.44</v>
      </c>
      <c r="P19" s="92">
        <f t="shared" si="5"/>
        <v>1900.66</v>
      </c>
      <c r="Q19" s="90">
        <v>428068.0</v>
      </c>
      <c r="R19" s="90">
        <v>1455.43</v>
      </c>
      <c r="S19" s="106">
        <f t="shared" ref="S19:T19" si="60">Q19-L19</f>
        <v>-15233</v>
      </c>
      <c r="T19" s="107">
        <f t="shared" si="60"/>
        <v>-51.79</v>
      </c>
      <c r="U19" s="90">
        <v>5455.0</v>
      </c>
      <c r="V19" s="90">
        <v>260.97</v>
      </c>
      <c r="W19" s="106">
        <f t="shared" ref="W19:X19" si="61">U19-N19</f>
        <v>-2769</v>
      </c>
      <c r="X19" s="107">
        <f t="shared" si="61"/>
        <v>-132.47</v>
      </c>
      <c r="Y19" s="107">
        <f t="shared" si="8"/>
        <v>-184.26</v>
      </c>
      <c r="Z19" s="107"/>
      <c r="AA19" s="90">
        <v>443300.0</v>
      </c>
      <c r="AB19" s="90">
        <v>1467.32</v>
      </c>
      <c r="AC19" s="90">
        <v>8224.0</v>
      </c>
      <c r="AD19" s="90">
        <v>382.75</v>
      </c>
      <c r="AE19" s="90"/>
      <c r="AF19" s="90">
        <f t="shared" si="15"/>
        <v>221650</v>
      </c>
      <c r="AG19" s="92">
        <f t="shared" si="16"/>
        <v>754.2</v>
      </c>
      <c r="AH19" s="90">
        <f t="shared" si="17"/>
        <v>4112</v>
      </c>
      <c r="AI19" s="90">
        <f t="shared" si="18"/>
        <v>196.73</v>
      </c>
      <c r="AJ19" s="92">
        <f t="shared" si="19"/>
        <v>950.93</v>
      </c>
      <c r="AK19" s="90"/>
    </row>
    <row r="20" ht="20.25" customHeight="1">
      <c r="A20" s="89" t="s">
        <v>45</v>
      </c>
      <c r="B20" s="89" t="s">
        <v>0</v>
      </c>
      <c r="C20" s="102">
        <v>4796196.0</v>
      </c>
      <c r="D20" s="103">
        <v>23006.19</v>
      </c>
      <c r="E20" s="102">
        <v>451154.0</v>
      </c>
      <c r="F20" s="103">
        <v>23391.01</v>
      </c>
      <c r="G20" s="102">
        <v>4796284.0</v>
      </c>
      <c r="H20" s="103">
        <v>23007.2</v>
      </c>
      <c r="I20" s="102">
        <v>451167.0</v>
      </c>
      <c r="J20" s="103">
        <v>23391.84</v>
      </c>
      <c r="K20" s="90"/>
      <c r="L20" s="104">
        <f t="shared" ref="L20:O20" si="62">SUM(C20+G20)</f>
        <v>9592480</v>
      </c>
      <c r="M20" s="105">
        <f t="shared" si="62"/>
        <v>46013.39</v>
      </c>
      <c r="N20" s="104">
        <f t="shared" si="62"/>
        <v>902321</v>
      </c>
      <c r="O20" s="105">
        <f t="shared" si="62"/>
        <v>46782.85</v>
      </c>
      <c r="P20" s="92">
        <f t="shared" si="5"/>
        <v>92796.24</v>
      </c>
      <c r="Q20" s="91">
        <v>9584721.0</v>
      </c>
      <c r="R20" s="92">
        <v>46610.38</v>
      </c>
      <c r="S20" s="106">
        <f t="shared" ref="S20:T20" si="63">Q20-L20</f>
        <v>-7759</v>
      </c>
      <c r="T20" s="107">
        <f t="shared" si="63"/>
        <v>596.99</v>
      </c>
      <c r="U20" s="91">
        <v>1156718.0</v>
      </c>
      <c r="V20" s="92">
        <v>59514.7</v>
      </c>
      <c r="W20" s="91">
        <f t="shared" ref="W20:X20" si="64">U20-N20</f>
        <v>254397</v>
      </c>
      <c r="X20" s="107">
        <f t="shared" si="64"/>
        <v>12731.85</v>
      </c>
      <c r="Y20" s="107">
        <f t="shared" si="8"/>
        <v>13328.84</v>
      </c>
      <c r="Z20" s="107"/>
      <c r="AA20" s="90">
        <v>9592391.0</v>
      </c>
      <c r="AB20" s="90">
        <v>44755.69</v>
      </c>
      <c r="AC20" s="90">
        <v>902310.0</v>
      </c>
      <c r="AD20" s="90">
        <v>45507.81</v>
      </c>
      <c r="AE20" s="90"/>
      <c r="AF20" s="90">
        <f t="shared" si="15"/>
        <v>4796196</v>
      </c>
      <c r="AG20" s="92">
        <f t="shared" si="16"/>
        <v>23004.42</v>
      </c>
      <c r="AH20" s="90">
        <f t="shared" si="17"/>
        <v>451155</v>
      </c>
      <c r="AI20" s="90">
        <f t="shared" si="18"/>
        <v>23391.01</v>
      </c>
      <c r="AJ20" s="92">
        <f t="shared" si="19"/>
        <v>46395.43</v>
      </c>
      <c r="AK20" s="90"/>
    </row>
    <row r="21" ht="20.25" customHeight="1">
      <c r="A21" s="89" t="s">
        <v>45</v>
      </c>
      <c r="B21" s="89" t="s">
        <v>42</v>
      </c>
      <c r="C21" s="102">
        <v>1005064.0</v>
      </c>
      <c r="D21" s="103">
        <v>7755.51</v>
      </c>
      <c r="E21" s="102">
        <v>196200.0</v>
      </c>
      <c r="F21" s="103">
        <v>8592.87</v>
      </c>
      <c r="G21" s="102">
        <v>1005142.0</v>
      </c>
      <c r="H21" s="103">
        <v>7756.29</v>
      </c>
      <c r="I21" s="102">
        <v>195209.0</v>
      </c>
      <c r="J21" s="103">
        <v>8593.38</v>
      </c>
      <c r="K21" s="90"/>
      <c r="L21" s="104">
        <f t="shared" ref="L21:O21" si="65">SUM(C21+G21)</f>
        <v>2010206</v>
      </c>
      <c r="M21" s="105">
        <f t="shared" si="65"/>
        <v>15511.8</v>
      </c>
      <c r="N21" s="104">
        <f t="shared" si="65"/>
        <v>391409</v>
      </c>
      <c r="O21" s="105">
        <f t="shared" si="65"/>
        <v>17186.25</v>
      </c>
      <c r="P21" s="92">
        <f t="shared" si="5"/>
        <v>32698.05</v>
      </c>
      <c r="Q21" s="90">
        <v>2142415.0</v>
      </c>
      <c r="R21" s="90">
        <v>16492.31</v>
      </c>
      <c r="S21" s="106">
        <f t="shared" ref="S21:T21" si="66">Q21-L21</f>
        <v>132209</v>
      </c>
      <c r="T21" s="107">
        <f t="shared" si="66"/>
        <v>980.51</v>
      </c>
      <c r="U21" s="90">
        <v>500223.0</v>
      </c>
      <c r="V21" s="90">
        <v>21582.47</v>
      </c>
      <c r="W21" s="106">
        <f t="shared" ref="W21:X21" si="67">U21-N21</f>
        <v>108814</v>
      </c>
      <c r="X21" s="107">
        <f t="shared" si="67"/>
        <v>4396.22</v>
      </c>
      <c r="Y21" s="107">
        <f t="shared" si="8"/>
        <v>5376.73</v>
      </c>
      <c r="Z21" s="107"/>
      <c r="AA21" s="90">
        <v>2009129.0</v>
      </c>
      <c r="AB21" s="90">
        <v>15083.99</v>
      </c>
      <c r="AC21" s="90">
        <v>390402.0</v>
      </c>
      <c r="AD21" s="90">
        <v>16717.22</v>
      </c>
      <c r="AE21" s="90"/>
      <c r="AF21" s="90">
        <f t="shared" si="15"/>
        <v>1004565</v>
      </c>
      <c r="AG21" s="92">
        <f t="shared" si="16"/>
        <v>7753.17</v>
      </c>
      <c r="AH21" s="90">
        <f t="shared" si="17"/>
        <v>195201</v>
      </c>
      <c r="AI21" s="90">
        <f t="shared" si="18"/>
        <v>8592.65</v>
      </c>
      <c r="AJ21" s="92">
        <f t="shared" si="19"/>
        <v>16345.82</v>
      </c>
      <c r="AK21" s="90"/>
    </row>
    <row r="22" ht="20.25" customHeight="1">
      <c r="A22" s="89" t="s">
        <v>45</v>
      </c>
      <c r="B22" s="89" t="s">
        <v>46</v>
      </c>
      <c r="C22" s="102">
        <v>3768878.0</v>
      </c>
      <c r="D22" s="103">
        <v>13376.88</v>
      </c>
      <c r="E22" s="102">
        <v>221165.0</v>
      </c>
      <c r="F22" s="103">
        <v>10458.92</v>
      </c>
      <c r="G22" s="102">
        <v>3768887.0</v>
      </c>
      <c r="H22" s="103">
        <v>13376.91</v>
      </c>
      <c r="I22" s="102">
        <v>221169.0</v>
      </c>
      <c r="J22" s="103">
        <v>10459.08</v>
      </c>
      <c r="K22" s="90"/>
      <c r="L22" s="104">
        <f t="shared" ref="L22:O22" si="68">SUM(C22+G22)</f>
        <v>7537765</v>
      </c>
      <c r="M22" s="105">
        <f t="shared" si="68"/>
        <v>26753.79</v>
      </c>
      <c r="N22" s="104">
        <f t="shared" si="68"/>
        <v>442334</v>
      </c>
      <c r="O22" s="105">
        <f t="shared" si="68"/>
        <v>20918</v>
      </c>
      <c r="P22" s="92">
        <f t="shared" si="5"/>
        <v>47671.79</v>
      </c>
      <c r="Q22" s="90">
        <v>7412920.0</v>
      </c>
      <c r="R22" s="90">
        <v>26280.24</v>
      </c>
      <c r="S22" s="106">
        <f t="shared" ref="S22:T22" si="69">Q22-L22</f>
        <v>-124845</v>
      </c>
      <c r="T22" s="107">
        <f t="shared" si="69"/>
        <v>-473.55</v>
      </c>
      <c r="U22" s="90">
        <v>588625.0</v>
      </c>
      <c r="V22" s="90">
        <v>27836.08</v>
      </c>
      <c r="W22" s="106">
        <f t="shared" ref="W22:X22" si="70">U22-N22</f>
        <v>146291</v>
      </c>
      <c r="X22" s="107">
        <f t="shared" si="70"/>
        <v>6918.08</v>
      </c>
      <c r="Y22" s="107">
        <f t="shared" si="8"/>
        <v>6444.53</v>
      </c>
      <c r="Z22" s="107"/>
      <c r="AA22" s="90">
        <v>7537753.0</v>
      </c>
      <c r="AB22" s="90">
        <v>26027.13</v>
      </c>
      <c r="AC22" s="90">
        <v>442331.0</v>
      </c>
      <c r="AD22" s="90">
        <v>20347.22</v>
      </c>
      <c r="AE22" s="90"/>
      <c r="AF22" s="90">
        <f t="shared" si="15"/>
        <v>3768877</v>
      </c>
      <c r="AG22" s="92">
        <f t="shared" si="16"/>
        <v>13377.94</v>
      </c>
      <c r="AH22" s="90">
        <f t="shared" si="17"/>
        <v>221166</v>
      </c>
      <c r="AI22" s="90">
        <f t="shared" si="18"/>
        <v>10458.47</v>
      </c>
      <c r="AJ22" s="92">
        <f t="shared" si="19"/>
        <v>23836.41</v>
      </c>
      <c r="AK22" s="90"/>
    </row>
    <row r="23" ht="20.25" customHeight="1">
      <c r="A23" s="89" t="s">
        <v>45</v>
      </c>
      <c r="B23" s="89" t="s">
        <v>47</v>
      </c>
      <c r="C23" s="102">
        <v>22254.0</v>
      </c>
      <c r="D23" s="103">
        <v>175.81</v>
      </c>
      <c r="E23" s="102">
        <v>34788.0</v>
      </c>
      <c r="F23" s="103">
        <v>1430.5</v>
      </c>
      <c r="G23" s="102">
        <v>22255.0</v>
      </c>
      <c r="H23" s="103">
        <v>175.81</v>
      </c>
      <c r="I23" s="102">
        <v>34789.0</v>
      </c>
      <c r="J23" s="103">
        <v>1430.52</v>
      </c>
      <c r="K23" s="90"/>
      <c r="L23" s="104">
        <f t="shared" ref="L23:O23" si="71">SUM(C23+G23)</f>
        <v>44509</v>
      </c>
      <c r="M23" s="105">
        <f t="shared" si="71"/>
        <v>351.62</v>
      </c>
      <c r="N23" s="104">
        <f t="shared" si="71"/>
        <v>69577</v>
      </c>
      <c r="O23" s="105">
        <f t="shared" si="71"/>
        <v>2861.02</v>
      </c>
      <c r="P23" s="92">
        <f t="shared" si="5"/>
        <v>3212.64</v>
      </c>
      <c r="Q23" s="90">
        <v>29386.0</v>
      </c>
      <c r="R23" s="90">
        <v>232.15</v>
      </c>
      <c r="S23" s="106">
        <f t="shared" ref="S23:T23" si="72">Q23-L23</f>
        <v>-15123</v>
      </c>
      <c r="T23" s="107">
        <f t="shared" si="72"/>
        <v>-119.47</v>
      </c>
      <c r="U23" s="90">
        <v>67870.0</v>
      </c>
      <c r="V23" s="90">
        <v>2790.81</v>
      </c>
      <c r="W23" s="106">
        <f t="shared" ref="W23:X23" si="73">U23-N23</f>
        <v>-1707</v>
      </c>
      <c r="X23" s="107">
        <f t="shared" si="73"/>
        <v>-70.21</v>
      </c>
      <c r="Y23" s="107">
        <f t="shared" si="8"/>
        <v>-189.68</v>
      </c>
      <c r="Z23" s="107"/>
      <c r="AA23" s="90">
        <v>44509.0</v>
      </c>
      <c r="AB23" s="90">
        <v>341.83</v>
      </c>
      <c r="AC23" s="90">
        <v>69577.0</v>
      </c>
      <c r="AD23" s="90">
        <v>2783.08</v>
      </c>
      <c r="AE23" s="90"/>
      <c r="AF23" s="90">
        <f t="shared" si="15"/>
        <v>22255</v>
      </c>
      <c r="AG23" s="92">
        <f t="shared" si="16"/>
        <v>175.7</v>
      </c>
      <c r="AH23" s="90">
        <f t="shared" si="17"/>
        <v>34789</v>
      </c>
      <c r="AI23" s="90">
        <f t="shared" si="18"/>
        <v>1430.5</v>
      </c>
      <c r="AJ23" s="92">
        <f t="shared" si="19"/>
        <v>1606.2</v>
      </c>
      <c r="AK23" s="90"/>
    </row>
    <row r="24" ht="20.25" customHeight="1">
      <c r="A24" s="89" t="s">
        <v>50</v>
      </c>
      <c r="B24" s="89" t="s">
        <v>0</v>
      </c>
      <c r="C24" s="102">
        <v>116677.0</v>
      </c>
      <c r="D24" s="103">
        <v>542.97</v>
      </c>
      <c r="E24" s="102">
        <v>12708.0</v>
      </c>
      <c r="F24" s="103">
        <v>674.92</v>
      </c>
      <c r="G24" s="102">
        <v>116679.0</v>
      </c>
      <c r="H24" s="103">
        <v>542.99</v>
      </c>
      <c r="I24" s="102">
        <v>12708.0</v>
      </c>
      <c r="J24" s="103">
        <v>674.92</v>
      </c>
      <c r="K24" s="90"/>
      <c r="L24" s="104">
        <f t="shared" ref="L24:O24" si="74">SUM(C24+G24)</f>
        <v>233356</v>
      </c>
      <c r="M24" s="105">
        <f t="shared" si="74"/>
        <v>1085.96</v>
      </c>
      <c r="N24" s="104">
        <f t="shared" si="74"/>
        <v>25416</v>
      </c>
      <c r="O24" s="105">
        <f t="shared" si="74"/>
        <v>1349.84</v>
      </c>
      <c r="P24" s="92">
        <f t="shared" si="5"/>
        <v>2435.8</v>
      </c>
      <c r="Q24" s="91">
        <v>229662.0</v>
      </c>
      <c r="R24" s="92">
        <v>989.41</v>
      </c>
      <c r="S24" s="106">
        <f t="shared" ref="S24:T24" si="75">Q24-L24</f>
        <v>-3694</v>
      </c>
      <c r="T24" s="107">
        <f t="shared" si="75"/>
        <v>-96.55</v>
      </c>
      <c r="U24" s="91">
        <v>16600.0</v>
      </c>
      <c r="V24" s="92">
        <v>881.63</v>
      </c>
      <c r="W24" s="91">
        <f t="shared" ref="W24:X24" si="76">U24-N24</f>
        <v>-8816</v>
      </c>
      <c r="X24" s="107">
        <f t="shared" si="76"/>
        <v>-468.21</v>
      </c>
      <c r="Y24" s="107">
        <f t="shared" si="8"/>
        <v>-564.76</v>
      </c>
      <c r="Z24" s="107"/>
      <c r="AA24" s="90">
        <v>133354.0</v>
      </c>
      <c r="AB24" s="90">
        <v>1056.86</v>
      </c>
      <c r="AC24" s="90">
        <v>25416.0</v>
      </c>
      <c r="AD24" s="90">
        <v>1312.99</v>
      </c>
      <c r="AE24" s="90"/>
      <c r="AF24" s="90">
        <v>116677.0</v>
      </c>
      <c r="AG24" s="92">
        <f t="shared" si="16"/>
        <v>543.23</v>
      </c>
      <c r="AH24" s="90">
        <f t="shared" si="17"/>
        <v>12708</v>
      </c>
      <c r="AI24" s="90">
        <f t="shared" si="18"/>
        <v>674.88</v>
      </c>
      <c r="AJ24" s="92">
        <f t="shared" si="19"/>
        <v>1218.11</v>
      </c>
      <c r="AK24" s="90"/>
    </row>
    <row r="25" ht="20.25" customHeight="1">
      <c r="A25" s="89" t="s">
        <v>50</v>
      </c>
      <c r="B25" s="89" t="s">
        <v>40</v>
      </c>
      <c r="C25" s="102">
        <v>101690.0</v>
      </c>
      <c r="D25" s="103">
        <v>345.75</v>
      </c>
      <c r="E25" s="102">
        <v>12708.0</v>
      </c>
      <c r="F25" s="103">
        <v>607.95</v>
      </c>
      <c r="G25" s="102">
        <v>101691.0</v>
      </c>
      <c r="H25" s="103">
        <v>345.75</v>
      </c>
      <c r="I25" s="102">
        <v>12708.0</v>
      </c>
      <c r="J25" s="103">
        <v>607.95</v>
      </c>
      <c r="K25" s="90"/>
      <c r="L25" s="104">
        <f t="shared" ref="L25:O25" si="77">SUM(C25+G25)</f>
        <v>203381</v>
      </c>
      <c r="M25" s="105">
        <f t="shared" si="77"/>
        <v>691.5</v>
      </c>
      <c r="N25" s="104">
        <f t="shared" si="77"/>
        <v>25416</v>
      </c>
      <c r="O25" s="105">
        <f t="shared" si="77"/>
        <v>1215.9</v>
      </c>
      <c r="P25" s="92">
        <f t="shared" si="5"/>
        <v>1907.4</v>
      </c>
      <c r="Q25" s="90">
        <v>208293.0</v>
      </c>
      <c r="R25" s="90">
        <v>708.2</v>
      </c>
      <c r="S25" s="106">
        <f t="shared" ref="S25:T25" si="78">Q25-L25</f>
        <v>4912</v>
      </c>
      <c r="T25" s="107">
        <f t="shared" si="78"/>
        <v>16.7</v>
      </c>
      <c r="U25" s="90">
        <v>16000.0</v>
      </c>
      <c r="V25" s="90">
        <v>794.14</v>
      </c>
      <c r="W25" s="106">
        <f t="shared" ref="W25:X25" si="79">U25-N25</f>
        <v>-9416</v>
      </c>
      <c r="X25" s="107">
        <f t="shared" si="79"/>
        <v>-421.76</v>
      </c>
      <c r="Y25" s="107">
        <f t="shared" si="8"/>
        <v>-405.06</v>
      </c>
      <c r="Z25" s="107"/>
      <c r="AA25" s="90">
        <v>203381.0</v>
      </c>
      <c r="AB25" s="90">
        <v>673.2</v>
      </c>
      <c r="AC25" s="90">
        <v>25416.0</v>
      </c>
      <c r="AD25" s="90">
        <v>1182.86</v>
      </c>
      <c r="AE25" s="90"/>
      <c r="AF25" s="90">
        <f t="shared" ref="AF25:AF30" si="83">ROUND(AA25/2,0)</f>
        <v>101691</v>
      </c>
      <c r="AG25" s="92">
        <f t="shared" si="16"/>
        <v>346.02</v>
      </c>
      <c r="AH25" s="90">
        <f t="shared" si="17"/>
        <v>12708</v>
      </c>
      <c r="AI25" s="90">
        <f t="shared" si="18"/>
        <v>607.99</v>
      </c>
      <c r="AJ25" s="92">
        <f t="shared" si="19"/>
        <v>954.01</v>
      </c>
      <c r="AK25" s="90"/>
    </row>
    <row r="26" ht="20.25" customHeight="1">
      <c r="A26" s="89" t="s">
        <v>50</v>
      </c>
      <c r="B26" s="89" t="s">
        <v>51</v>
      </c>
      <c r="C26" s="102">
        <v>14986.0</v>
      </c>
      <c r="D26" s="103">
        <v>176.69</v>
      </c>
      <c r="E26" s="102">
        <v>0.0</v>
      </c>
      <c r="F26" s="103">
        <v>0.0</v>
      </c>
      <c r="G26" s="102">
        <v>14988.0</v>
      </c>
      <c r="H26" s="103">
        <v>176.71</v>
      </c>
      <c r="I26" s="102">
        <v>0.0</v>
      </c>
      <c r="J26" s="103">
        <v>0.0</v>
      </c>
      <c r="K26" s="90"/>
      <c r="L26" s="104">
        <f t="shared" ref="L26:O26" si="80">SUM(C26+G26)</f>
        <v>29974</v>
      </c>
      <c r="M26" s="105">
        <f t="shared" si="80"/>
        <v>353.4</v>
      </c>
      <c r="N26" s="104">
        <f t="shared" si="80"/>
        <v>0</v>
      </c>
      <c r="O26" s="105">
        <f t="shared" si="80"/>
        <v>0</v>
      </c>
      <c r="P26" s="92">
        <f t="shared" si="5"/>
        <v>353.4</v>
      </c>
      <c r="Q26" s="90">
        <v>21369.0</v>
      </c>
      <c r="R26" s="90">
        <v>251.94</v>
      </c>
      <c r="S26" s="106">
        <f t="shared" ref="S26:T26" si="81">Q26-L26</f>
        <v>-8605</v>
      </c>
      <c r="T26" s="107">
        <f t="shared" si="81"/>
        <v>-101.46</v>
      </c>
      <c r="U26" s="90">
        <v>0.0</v>
      </c>
      <c r="V26" s="90">
        <v>0.0</v>
      </c>
      <c r="W26" s="106">
        <f t="shared" ref="W26:X26" si="82">U26-N26</f>
        <v>0</v>
      </c>
      <c r="X26" s="107">
        <f t="shared" si="82"/>
        <v>0</v>
      </c>
      <c r="Y26" s="107">
        <f t="shared" si="8"/>
        <v>-101.46</v>
      </c>
      <c r="Z26" s="107"/>
      <c r="AA26" s="90">
        <v>29973.0</v>
      </c>
      <c r="AB26" s="90">
        <v>343.8</v>
      </c>
      <c r="AC26" s="90">
        <v>0.0</v>
      </c>
      <c r="AD26" s="90">
        <v>0.0</v>
      </c>
      <c r="AE26" s="90"/>
      <c r="AF26" s="90">
        <f t="shared" si="83"/>
        <v>14987</v>
      </c>
      <c r="AG26" s="92">
        <f t="shared" si="16"/>
        <v>176.71</v>
      </c>
      <c r="AH26" s="90">
        <f t="shared" si="17"/>
        <v>0</v>
      </c>
      <c r="AI26" s="90">
        <f t="shared" si="18"/>
        <v>0</v>
      </c>
      <c r="AJ26" s="92">
        <f t="shared" si="19"/>
        <v>176.71</v>
      </c>
      <c r="AK26" s="90"/>
    </row>
    <row r="27" ht="20.25" customHeight="1">
      <c r="A27" s="89" t="s">
        <v>52</v>
      </c>
      <c r="B27" s="89" t="s">
        <v>0</v>
      </c>
      <c r="C27" s="102">
        <v>140060.0</v>
      </c>
      <c r="D27" s="103">
        <v>624.67</v>
      </c>
      <c r="E27" s="102">
        <v>24508.0</v>
      </c>
      <c r="F27" s="103">
        <v>1157.0</v>
      </c>
      <c r="G27" s="102">
        <v>140061.0</v>
      </c>
      <c r="H27" s="103">
        <v>624.67</v>
      </c>
      <c r="I27" s="102">
        <v>24508.0</v>
      </c>
      <c r="J27" s="103">
        <v>1157.02</v>
      </c>
      <c r="K27" s="90"/>
      <c r="L27" s="104">
        <f t="shared" ref="L27:O27" si="84">SUM(C27+G27)</f>
        <v>280121</v>
      </c>
      <c r="M27" s="105">
        <f t="shared" si="84"/>
        <v>1249.34</v>
      </c>
      <c r="N27" s="104">
        <f t="shared" si="84"/>
        <v>49016</v>
      </c>
      <c r="O27" s="105">
        <f t="shared" si="84"/>
        <v>2314.02</v>
      </c>
      <c r="P27" s="92">
        <f t="shared" si="5"/>
        <v>3563.36</v>
      </c>
      <c r="Q27" s="91">
        <v>268573.0</v>
      </c>
      <c r="R27" s="92">
        <v>1197.84</v>
      </c>
      <c r="S27" s="106">
        <f t="shared" ref="S27:T27" si="85">Q27-L27</f>
        <v>-11548</v>
      </c>
      <c r="T27" s="107">
        <f t="shared" si="85"/>
        <v>-51.5</v>
      </c>
      <c r="U27" s="91">
        <v>50692.0</v>
      </c>
      <c r="V27" s="92">
        <v>2393.17</v>
      </c>
      <c r="W27" s="91">
        <f t="shared" ref="W27:X27" si="86">U27-N27</f>
        <v>1676</v>
      </c>
      <c r="X27" s="107">
        <f t="shared" si="86"/>
        <v>79.15</v>
      </c>
      <c r="Y27" s="107">
        <f t="shared" si="8"/>
        <v>27.65</v>
      </c>
      <c r="Z27" s="107"/>
      <c r="AA27" s="90">
        <v>280119.0</v>
      </c>
      <c r="AB27" s="90">
        <v>1215.72</v>
      </c>
      <c r="AC27" s="90">
        <v>49015.0</v>
      </c>
      <c r="AD27" s="90">
        <v>2250.77</v>
      </c>
      <c r="AE27" s="90"/>
      <c r="AF27" s="90">
        <f t="shared" si="83"/>
        <v>140060</v>
      </c>
      <c r="AG27" s="92">
        <f t="shared" si="16"/>
        <v>624.88</v>
      </c>
      <c r="AH27" s="90">
        <f t="shared" si="17"/>
        <v>24508</v>
      </c>
      <c r="AI27" s="90">
        <f t="shared" si="18"/>
        <v>1156.9</v>
      </c>
      <c r="AJ27" s="92">
        <f t="shared" si="19"/>
        <v>1781.78</v>
      </c>
      <c r="AK27" s="90"/>
    </row>
    <row r="28" ht="20.25" customHeight="1">
      <c r="A28" s="89" t="s">
        <v>52</v>
      </c>
      <c r="B28" s="89" t="s">
        <v>34</v>
      </c>
      <c r="C28" s="102">
        <v>140060.0</v>
      </c>
      <c r="D28" s="103">
        <v>624.67</v>
      </c>
      <c r="E28" s="102">
        <v>24508.0</v>
      </c>
      <c r="F28" s="103">
        <v>1042.3</v>
      </c>
      <c r="G28" s="102">
        <v>140061.0</v>
      </c>
      <c r="H28" s="103">
        <v>624.67</v>
      </c>
      <c r="I28" s="102">
        <v>24508.0</v>
      </c>
      <c r="J28" s="103">
        <v>1042.33</v>
      </c>
      <c r="K28" s="90"/>
      <c r="L28" s="104">
        <f t="shared" ref="L28:O28" si="87">SUM(C28+G28)</f>
        <v>280121</v>
      </c>
      <c r="M28" s="105">
        <f t="shared" si="87"/>
        <v>1249.34</v>
      </c>
      <c r="N28" s="104">
        <f t="shared" si="87"/>
        <v>49016</v>
      </c>
      <c r="O28" s="105">
        <f t="shared" si="87"/>
        <v>2084.63</v>
      </c>
      <c r="P28" s="92">
        <f t="shared" si="5"/>
        <v>3333.97</v>
      </c>
      <c r="Q28" s="90">
        <v>268573.0</v>
      </c>
      <c r="R28" s="90">
        <v>1197.84</v>
      </c>
      <c r="S28" s="106">
        <f t="shared" ref="S28:T28" si="88">Q28-L28</f>
        <v>-11548</v>
      </c>
      <c r="T28" s="107">
        <f t="shared" si="88"/>
        <v>-51.5</v>
      </c>
      <c r="U28" s="90">
        <v>50692.0</v>
      </c>
      <c r="V28" s="90">
        <v>2155.93</v>
      </c>
      <c r="W28" s="106">
        <f t="shared" ref="W28:X28" si="89">U28-N28</f>
        <v>1676</v>
      </c>
      <c r="X28" s="107">
        <f t="shared" si="89"/>
        <v>71.3</v>
      </c>
      <c r="Y28" s="107">
        <f t="shared" si="8"/>
        <v>19.8</v>
      </c>
      <c r="Z28" s="107"/>
      <c r="AA28" s="90">
        <v>280119.0</v>
      </c>
      <c r="AB28" s="90">
        <v>1215.72</v>
      </c>
      <c r="AC28" s="90">
        <v>49015.0</v>
      </c>
      <c r="AD28" s="90">
        <v>2027.75</v>
      </c>
      <c r="AE28" s="90"/>
      <c r="AF28" s="90">
        <f t="shared" si="83"/>
        <v>140060</v>
      </c>
      <c r="AG28" s="92">
        <f t="shared" si="16"/>
        <v>624.88</v>
      </c>
      <c r="AH28" s="90">
        <f t="shared" si="17"/>
        <v>24508</v>
      </c>
      <c r="AI28" s="90">
        <f t="shared" si="18"/>
        <v>1042.26</v>
      </c>
      <c r="AJ28" s="92">
        <f t="shared" si="19"/>
        <v>1667.14</v>
      </c>
      <c r="AK28" s="90"/>
    </row>
    <row r="29" ht="20.25" customHeight="1">
      <c r="A29" s="89" t="s">
        <v>56</v>
      </c>
      <c r="B29" s="89" t="s">
        <v>0</v>
      </c>
      <c r="C29" s="102">
        <v>1611855.0</v>
      </c>
      <c r="D29" s="103">
        <v>7569.11</v>
      </c>
      <c r="E29" s="102">
        <v>200874.0</v>
      </c>
      <c r="F29" s="103">
        <v>11194.18</v>
      </c>
      <c r="G29" s="102">
        <v>1611886.0</v>
      </c>
      <c r="H29" s="103">
        <v>7569.41</v>
      </c>
      <c r="I29" s="102">
        <v>200885.0</v>
      </c>
      <c r="J29" s="103">
        <v>11195.09</v>
      </c>
      <c r="K29" s="90"/>
      <c r="L29" s="104">
        <f t="shared" ref="L29:O29" si="90">SUM(C29+G29)</f>
        <v>3223741</v>
      </c>
      <c r="M29" s="105">
        <f t="shared" si="90"/>
        <v>15138.52</v>
      </c>
      <c r="N29" s="104">
        <f t="shared" si="90"/>
        <v>401759</v>
      </c>
      <c r="O29" s="105">
        <f t="shared" si="90"/>
        <v>22389.27</v>
      </c>
      <c r="P29" s="92">
        <f t="shared" si="5"/>
        <v>37527.79</v>
      </c>
      <c r="Q29" s="91">
        <v>3097110.0</v>
      </c>
      <c r="R29" s="92">
        <v>14602.52</v>
      </c>
      <c r="S29" s="106">
        <f t="shared" ref="S29:T29" si="91">Q29-L29</f>
        <v>-126631</v>
      </c>
      <c r="T29" s="107">
        <f t="shared" si="91"/>
        <v>-536</v>
      </c>
      <c r="U29" s="91">
        <v>452320.0</v>
      </c>
      <c r="V29" s="92">
        <v>24917.77</v>
      </c>
      <c r="W29" s="91">
        <f t="shared" ref="W29:X29" si="92">U29-N29</f>
        <v>50561</v>
      </c>
      <c r="X29" s="107">
        <f t="shared" si="92"/>
        <v>2528.5</v>
      </c>
      <c r="Y29" s="107">
        <f t="shared" si="8"/>
        <v>1992.5</v>
      </c>
      <c r="Z29" s="107"/>
      <c r="AA29" s="90">
        <v>3223710.0</v>
      </c>
      <c r="AB29" s="90">
        <v>14729.79</v>
      </c>
      <c r="AC29" s="90">
        <v>401747.0</v>
      </c>
      <c r="AD29" s="90">
        <v>21779.35</v>
      </c>
      <c r="AE29" s="90"/>
      <c r="AF29" s="90">
        <f t="shared" si="83"/>
        <v>1611855</v>
      </c>
      <c r="AG29" s="92">
        <f t="shared" si="16"/>
        <v>7571.11</v>
      </c>
      <c r="AH29" s="90">
        <f t="shared" si="17"/>
        <v>200874</v>
      </c>
      <c r="AI29" s="90">
        <f t="shared" si="18"/>
        <v>11194.59</v>
      </c>
      <c r="AJ29" s="92">
        <f t="shared" si="19"/>
        <v>18765.7</v>
      </c>
      <c r="AK29" s="90"/>
    </row>
    <row r="30" ht="20.25" customHeight="1">
      <c r="A30" s="89" t="s">
        <v>56</v>
      </c>
      <c r="B30" s="89" t="s">
        <v>46</v>
      </c>
      <c r="C30" s="102">
        <v>1611855.0</v>
      </c>
      <c r="D30" s="103">
        <v>6978.99</v>
      </c>
      <c r="E30" s="102">
        <v>200874.0</v>
      </c>
      <c r="F30" s="103">
        <v>9658.11</v>
      </c>
      <c r="G30" s="102">
        <v>1611886.0</v>
      </c>
      <c r="H30" s="103">
        <v>6979.23</v>
      </c>
      <c r="I30" s="102">
        <v>200885.0</v>
      </c>
      <c r="J30" s="103">
        <v>9658.85</v>
      </c>
      <c r="K30" s="90"/>
      <c r="L30" s="104">
        <f t="shared" ref="L30:O30" si="93">SUM(C30+G30)</f>
        <v>3223741</v>
      </c>
      <c r="M30" s="105">
        <f t="shared" si="93"/>
        <v>13958.22</v>
      </c>
      <c r="N30" s="104">
        <f t="shared" si="93"/>
        <v>401759</v>
      </c>
      <c r="O30" s="105">
        <f t="shared" si="93"/>
        <v>19316.96</v>
      </c>
      <c r="P30" s="92">
        <f t="shared" si="5"/>
        <v>33275.18</v>
      </c>
      <c r="Q30" s="90">
        <v>3097110.0</v>
      </c>
      <c r="R30" s="90">
        <v>13457.57</v>
      </c>
      <c r="S30" s="106">
        <f t="shared" ref="S30:T30" si="94">Q30-L30</f>
        <v>-126631</v>
      </c>
      <c r="T30" s="107">
        <f t="shared" si="94"/>
        <v>-500.65</v>
      </c>
      <c r="U30" s="90">
        <v>452320.0</v>
      </c>
      <c r="V30" s="90">
        <v>21521.02</v>
      </c>
      <c r="W30" s="106">
        <f t="shared" ref="W30:X30" si="95">U30-N30</f>
        <v>50561</v>
      </c>
      <c r="X30" s="107">
        <f t="shared" si="95"/>
        <v>2204.06</v>
      </c>
      <c r="Y30" s="107">
        <f t="shared" si="8"/>
        <v>1703.41</v>
      </c>
      <c r="Z30" s="107"/>
      <c r="AA30" s="90">
        <v>3223710.0</v>
      </c>
      <c r="AB30" s="90">
        <v>13582.01</v>
      </c>
      <c r="AC30" s="90">
        <v>401747.0</v>
      </c>
      <c r="AD30" s="90">
        <v>18790.72</v>
      </c>
      <c r="AE30" s="90"/>
      <c r="AF30" s="90">
        <f t="shared" si="83"/>
        <v>1611855</v>
      </c>
      <c r="AG30" s="92">
        <f t="shared" si="16"/>
        <v>6981.15</v>
      </c>
      <c r="AH30" s="90">
        <f t="shared" si="17"/>
        <v>200874</v>
      </c>
      <c r="AI30" s="90">
        <f t="shared" si="18"/>
        <v>9658.43</v>
      </c>
      <c r="AJ30" s="92">
        <f t="shared" si="19"/>
        <v>16639.58</v>
      </c>
      <c r="AK30" s="90"/>
    </row>
    <row r="31" ht="20.25" customHeight="1">
      <c r="A31" s="89" t="s">
        <v>57</v>
      </c>
      <c r="B31" s="89" t="s">
        <v>0</v>
      </c>
      <c r="C31" s="102">
        <v>250.0</v>
      </c>
      <c r="D31" s="103">
        <v>2.81</v>
      </c>
      <c r="E31" s="102">
        <v>250.0</v>
      </c>
      <c r="F31" s="103">
        <v>18.13</v>
      </c>
      <c r="G31" s="102">
        <v>500.0</v>
      </c>
      <c r="H31" s="103">
        <v>5.63</v>
      </c>
      <c r="I31" s="102">
        <v>500.0</v>
      </c>
      <c r="J31" s="103">
        <v>36.25</v>
      </c>
      <c r="K31" s="90"/>
      <c r="L31" s="104">
        <f t="shared" ref="L31:O31" si="96">SUM(C31+G31)</f>
        <v>750</v>
      </c>
      <c r="M31" s="105">
        <f t="shared" si="96"/>
        <v>8.44</v>
      </c>
      <c r="N31" s="104">
        <f t="shared" si="96"/>
        <v>750</v>
      </c>
      <c r="O31" s="105">
        <f t="shared" si="96"/>
        <v>54.38</v>
      </c>
      <c r="P31" s="92">
        <f t="shared" si="5"/>
        <v>62.82</v>
      </c>
      <c r="Q31" s="91">
        <v>1909.0</v>
      </c>
      <c r="R31" s="92">
        <v>21.48</v>
      </c>
      <c r="S31" s="106">
        <f t="shared" ref="S31:T31" si="97">Q31-L31</f>
        <v>1159</v>
      </c>
      <c r="T31" s="107">
        <f t="shared" si="97"/>
        <v>13.04</v>
      </c>
      <c r="U31" s="91">
        <v>5211.0</v>
      </c>
      <c r="V31" s="92">
        <v>377.8</v>
      </c>
      <c r="W31" s="91">
        <f t="shared" ref="W31:X31" si="98">U31-N31</f>
        <v>4461</v>
      </c>
      <c r="X31" s="107">
        <f t="shared" si="98"/>
        <v>323.42</v>
      </c>
      <c r="Y31" s="107">
        <f t="shared" si="8"/>
        <v>336.46</v>
      </c>
      <c r="Z31" s="107"/>
      <c r="AA31" s="90"/>
      <c r="AB31" s="90"/>
      <c r="AC31" s="90"/>
      <c r="AD31" s="90"/>
      <c r="AE31" s="90"/>
      <c r="AF31" s="90"/>
      <c r="AG31" s="92"/>
      <c r="AH31" s="90"/>
      <c r="AI31" s="90"/>
      <c r="AJ31" s="92"/>
      <c r="AK31" s="90"/>
    </row>
    <row r="32" ht="20.25" customHeight="1">
      <c r="A32" s="89" t="s">
        <v>57</v>
      </c>
      <c r="B32" s="89" t="s">
        <v>55</v>
      </c>
      <c r="C32" s="102">
        <v>250.0</v>
      </c>
      <c r="D32" s="103">
        <v>2.25</v>
      </c>
      <c r="E32" s="102">
        <v>250.0</v>
      </c>
      <c r="F32" s="103">
        <v>14.5</v>
      </c>
      <c r="G32" s="102">
        <v>500.0</v>
      </c>
      <c r="H32" s="103">
        <v>4.5</v>
      </c>
      <c r="I32" s="102">
        <v>500.0</v>
      </c>
      <c r="J32" s="103">
        <v>29.0</v>
      </c>
      <c r="K32" s="90"/>
      <c r="L32" s="104">
        <f t="shared" ref="L32:O32" si="99">SUM(C32+G32)</f>
        <v>750</v>
      </c>
      <c r="M32" s="105">
        <f t="shared" si="99"/>
        <v>6.75</v>
      </c>
      <c r="N32" s="104">
        <f t="shared" si="99"/>
        <v>750</v>
      </c>
      <c r="O32" s="105">
        <f t="shared" si="99"/>
        <v>43.5</v>
      </c>
      <c r="P32" s="92">
        <f t="shared" si="5"/>
        <v>50.25</v>
      </c>
      <c r="Q32" s="90">
        <v>1909.0</v>
      </c>
      <c r="R32" s="90">
        <v>17.18</v>
      </c>
      <c r="S32" s="106">
        <f t="shared" ref="S32:T32" si="100">Q32-L32</f>
        <v>1159</v>
      </c>
      <c r="T32" s="107">
        <f t="shared" si="100"/>
        <v>10.43</v>
      </c>
      <c r="U32" s="90">
        <v>5211.0</v>
      </c>
      <c r="V32" s="90">
        <v>302.24</v>
      </c>
      <c r="W32" s="106">
        <f t="shared" ref="W32:X32" si="101">U32-N32</f>
        <v>4461</v>
      </c>
      <c r="X32" s="107">
        <f t="shared" si="101"/>
        <v>258.74</v>
      </c>
      <c r="Y32" s="107">
        <f t="shared" si="8"/>
        <v>269.17</v>
      </c>
      <c r="Z32" s="107"/>
      <c r="AA32" s="90"/>
      <c r="AB32" s="90"/>
      <c r="AC32" s="90"/>
      <c r="AD32" s="90"/>
      <c r="AE32" s="90"/>
      <c r="AF32" s="90"/>
      <c r="AG32" s="92"/>
      <c r="AH32" s="90"/>
      <c r="AI32" s="90"/>
      <c r="AJ32" s="92"/>
      <c r="AK32" s="90"/>
    </row>
    <row r="33" ht="20.25" customHeight="1">
      <c r="A33" s="89" t="s">
        <v>213</v>
      </c>
      <c r="B33" s="89" t="s">
        <v>0</v>
      </c>
      <c r="C33" s="102">
        <v>85384.0</v>
      </c>
      <c r="D33" s="103">
        <v>437.72</v>
      </c>
      <c r="E33" s="102">
        <v>28303.0</v>
      </c>
      <c r="F33" s="103">
        <v>1336.18</v>
      </c>
      <c r="G33" s="102">
        <v>85385.0</v>
      </c>
      <c r="H33" s="103">
        <v>437.72</v>
      </c>
      <c r="I33" s="102">
        <v>28303.0</v>
      </c>
      <c r="J33" s="103">
        <v>1336.18</v>
      </c>
      <c r="K33" s="90"/>
      <c r="L33" s="104">
        <f t="shared" ref="L33:O33" si="102">SUM(C33+G33)</f>
        <v>170769</v>
      </c>
      <c r="M33" s="105">
        <f t="shared" si="102"/>
        <v>875.44</v>
      </c>
      <c r="N33" s="104">
        <f t="shared" si="102"/>
        <v>56606</v>
      </c>
      <c r="O33" s="105">
        <f t="shared" si="102"/>
        <v>2672.36</v>
      </c>
      <c r="P33" s="92">
        <f t="shared" si="5"/>
        <v>3547.8</v>
      </c>
      <c r="Q33" s="91">
        <v>152369.0</v>
      </c>
      <c r="R33" s="92">
        <v>777.82</v>
      </c>
      <c r="S33" s="106">
        <f t="shared" ref="S33:T33" si="103">Q33-L33</f>
        <v>-18400</v>
      </c>
      <c r="T33" s="107">
        <f t="shared" si="103"/>
        <v>-97.62</v>
      </c>
      <c r="U33" s="91">
        <v>52800.0</v>
      </c>
      <c r="V33" s="92">
        <v>2245.58</v>
      </c>
      <c r="W33" s="91">
        <f t="shared" ref="W33:X33" si="104">U33-N33</f>
        <v>-3806</v>
      </c>
      <c r="X33" s="107">
        <f t="shared" si="104"/>
        <v>-426.78</v>
      </c>
      <c r="Y33" s="107">
        <f t="shared" si="8"/>
        <v>-524.4</v>
      </c>
      <c r="Z33" s="107"/>
      <c r="AA33" s="90">
        <v>170768.0</v>
      </c>
      <c r="AB33" s="90">
        <v>851.9</v>
      </c>
      <c r="AC33" s="90">
        <v>56606.0</v>
      </c>
      <c r="AD33" s="90">
        <v>2599.34</v>
      </c>
      <c r="AE33" s="90"/>
      <c r="AF33" s="90">
        <f t="shared" ref="AF33:AF84" si="108">ROUND(AA33/2,0)</f>
        <v>85384</v>
      </c>
      <c r="AG33" s="92">
        <f t="shared" ref="AG33:AG46" si="109">ROUND(AB33*1.028/2,2)</f>
        <v>437.88</v>
      </c>
      <c r="AH33" s="90">
        <f t="shared" ref="AH33:AH84" si="110">ROUND(AC33/2,0)</f>
        <v>28303</v>
      </c>
      <c r="AI33" s="90">
        <f t="shared" ref="AI33:AI46" si="111">ROUND(AD33*1.028/2,2)</f>
        <v>1336.06</v>
      </c>
      <c r="AJ33" s="92">
        <f t="shared" ref="AJ33:AJ84" si="112">SUM(AG33+AI33)</f>
        <v>1773.94</v>
      </c>
      <c r="AK33" s="90"/>
    </row>
    <row r="34" ht="20.25" customHeight="1">
      <c r="A34" s="89" t="s">
        <v>213</v>
      </c>
      <c r="B34" s="89" t="s">
        <v>55</v>
      </c>
      <c r="C34" s="102">
        <v>85384.0</v>
      </c>
      <c r="D34" s="103">
        <v>437.72</v>
      </c>
      <c r="E34" s="102">
        <v>28303.0</v>
      </c>
      <c r="F34" s="103">
        <v>1203.73</v>
      </c>
      <c r="G34" s="102">
        <v>85385.0</v>
      </c>
      <c r="H34" s="103">
        <v>437.72</v>
      </c>
      <c r="I34" s="102">
        <v>28303.0</v>
      </c>
      <c r="J34" s="103">
        <v>1203.73</v>
      </c>
      <c r="K34" s="90"/>
      <c r="L34" s="104">
        <f t="shared" ref="L34:O34" si="105">SUM(C34+G34)</f>
        <v>170769</v>
      </c>
      <c r="M34" s="105">
        <f t="shared" si="105"/>
        <v>875.44</v>
      </c>
      <c r="N34" s="104">
        <f t="shared" si="105"/>
        <v>56606</v>
      </c>
      <c r="O34" s="105">
        <f t="shared" si="105"/>
        <v>2407.46</v>
      </c>
      <c r="P34" s="92">
        <f t="shared" si="5"/>
        <v>3282.9</v>
      </c>
      <c r="Q34" s="90">
        <v>152369.0</v>
      </c>
      <c r="R34" s="90">
        <v>777.82</v>
      </c>
      <c r="S34" s="106">
        <f t="shared" ref="S34:T34" si="106">Q34-L34</f>
        <v>-18400</v>
      </c>
      <c r="T34" s="107">
        <f t="shared" si="106"/>
        <v>-97.62</v>
      </c>
      <c r="U34" s="90">
        <v>52800.0</v>
      </c>
      <c r="V34" s="90">
        <v>2245.58</v>
      </c>
      <c r="W34" s="106">
        <f t="shared" ref="W34:X34" si="107">U34-N34</f>
        <v>-3806</v>
      </c>
      <c r="X34" s="107">
        <f t="shared" si="107"/>
        <v>-161.88</v>
      </c>
      <c r="Y34" s="107">
        <f t="shared" si="8"/>
        <v>-259.5</v>
      </c>
      <c r="Z34" s="107"/>
      <c r="AA34" s="90">
        <v>170768.0</v>
      </c>
      <c r="AB34" s="90">
        <v>851.9</v>
      </c>
      <c r="AC34" s="90">
        <v>56606.0</v>
      </c>
      <c r="AD34" s="90">
        <v>2341.79</v>
      </c>
      <c r="AE34" s="90"/>
      <c r="AF34" s="90">
        <f t="shared" si="108"/>
        <v>85384</v>
      </c>
      <c r="AG34" s="92">
        <f t="shared" si="109"/>
        <v>437.88</v>
      </c>
      <c r="AH34" s="90">
        <f t="shared" si="110"/>
        <v>28303</v>
      </c>
      <c r="AI34" s="90">
        <f t="shared" si="111"/>
        <v>1203.68</v>
      </c>
      <c r="AJ34" s="92">
        <f t="shared" si="112"/>
        <v>1641.56</v>
      </c>
      <c r="AK34" s="90"/>
    </row>
    <row r="35" ht="20.25" customHeight="1">
      <c r="A35" s="89" t="s">
        <v>58</v>
      </c>
      <c r="B35" s="89" t="s">
        <v>0</v>
      </c>
      <c r="C35" s="102">
        <v>97616.0</v>
      </c>
      <c r="D35" s="103">
        <v>413.9</v>
      </c>
      <c r="E35" s="102">
        <v>20762.0</v>
      </c>
      <c r="F35" s="103">
        <v>1266.45</v>
      </c>
      <c r="G35" s="102">
        <v>97619.0</v>
      </c>
      <c r="H35" s="103">
        <v>413.9</v>
      </c>
      <c r="I35" s="102">
        <v>20762.0</v>
      </c>
      <c r="J35" s="103">
        <v>1266.48</v>
      </c>
      <c r="K35" s="90"/>
      <c r="L35" s="104">
        <f t="shared" ref="L35:O35" si="113">SUM(C35+G35)</f>
        <v>195235</v>
      </c>
      <c r="M35" s="105">
        <f t="shared" si="113"/>
        <v>827.8</v>
      </c>
      <c r="N35" s="104">
        <f t="shared" si="113"/>
        <v>41524</v>
      </c>
      <c r="O35" s="105">
        <f t="shared" si="113"/>
        <v>2532.93</v>
      </c>
      <c r="P35" s="92">
        <f t="shared" si="5"/>
        <v>3360.73</v>
      </c>
      <c r="Q35" s="91">
        <v>240021.0</v>
      </c>
      <c r="R35" s="92">
        <v>1017.69</v>
      </c>
      <c r="S35" s="106">
        <f t="shared" ref="S35:T35" si="114">Q35-L35</f>
        <v>44786</v>
      </c>
      <c r="T35" s="107">
        <f t="shared" si="114"/>
        <v>189.89</v>
      </c>
      <c r="U35" s="91">
        <v>57852.0</v>
      </c>
      <c r="V35" s="92">
        <v>3528.97</v>
      </c>
      <c r="W35" s="91">
        <f t="shared" ref="W35:X35" si="115">U35-N35</f>
        <v>16328</v>
      </c>
      <c r="X35" s="107">
        <f t="shared" si="115"/>
        <v>996.04</v>
      </c>
      <c r="Y35" s="107">
        <f t="shared" si="8"/>
        <v>1185.93</v>
      </c>
      <c r="Z35" s="107"/>
      <c r="AA35" s="90">
        <v>196234.0</v>
      </c>
      <c r="AB35" s="90">
        <v>804.35</v>
      </c>
      <c r="AC35" s="90">
        <v>41523.0</v>
      </c>
      <c r="AD35" s="90">
        <v>2463.97</v>
      </c>
      <c r="AE35" s="90"/>
      <c r="AF35" s="90">
        <f t="shared" si="108"/>
        <v>98117</v>
      </c>
      <c r="AG35" s="92">
        <f t="shared" si="109"/>
        <v>413.44</v>
      </c>
      <c r="AH35" s="90">
        <f t="shared" si="110"/>
        <v>20762</v>
      </c>
      <c r="AI35" s="90">
        <f t="shared" si="111"/>
        <v>1266.48</v>
      </c>
      <c r="AJ35" s="92">
        <f t="shared" si="112"/>
        <v>1679.92</v>
      </c>
      <c r="AK35" s="90"/>
    </row>
    <row r="36" ht="20.25" customHeight="1">
      <c r="A36" s="89" t="s">
        <v>58</v>
      </c>
      <c r="B36" s="89" t="s">
        <v>47</v>
      </c>
      <c r="C36" s="102">
        <v>97616.0</v>
      </c>
      <c r="D36" s="103">
        <v>380.71</v>
      </c>
      <c r="E36" s="102">
        <v>20762.0</v>
      </c>
      <c r="F36" s="103">
        <v>934.27</v>
      </c>
      <c r="G36" s="102">
        <v>97619.0</v>
      </c>
      <c r="H36" s="103">
        <v>380.71</v>
      </c>
      <c r="I36" s="102">
        <v>20762.0</v>
      </c>
      <c r="J36" s="103">
        <v>934.29</v>
      </c>
      <c r="K36" s="90"/>
      <c r="L36" s="104">
        <f t="shared" ref="L36:O36" si="116">SUM(C36+G36)</f>
        <v>195235</v>
      </c>
      <c r="M36" s="105">
        <f t="shared" si="116"/>
        <v>761.42</v>
      </c>
      <c r="N36" s="104">
        <f t="shared" si="116"/>
        <v>41524</v>
      </c>
      <c r="O36" s="105">
        <f t="shared" si="116"/>
        <v>1868.56</v>
      </c>
      <c r="P36" s="92">
        <f t="shared" si="5"/>
        <v>2629.98</v>
      </c>
      <c r="Q36" s="90">
        <v>240021.0</v>
      </c>
      <c r="R36" s="90">
        <v>936.08</v>
      </c>
      <c r="S36" s="106">
        <f t="shared" ref="S36:T36" si="117">Q36-L36</f>
        <v>44786</v>
      </c>
      <c r="T36" s="107">
        <f t="shared" si="117"/>
        <v>174.66</v>
      </c>
      <c r="U36" s="90">
        <v>57852.0</v>
      </c>
      <c r="V36" s="90">
        <v>2603.34</v>
      </c>
      <c r="W36" s="106">
        <f t="shared" ref="W36:X36" si="118">U36-N36</f>
        <v>16328</v>
      </c>
      <c r="X36" s="107">
        <f t="shared" si="118"/>
        <v>734.78</v>
      </c>
      <c r="Y36" s="107">
        <f t="shared" si="8"/>
        <v>909.44</v>
      </c>
      <c r="Z36" s="107"/>
      <c r="AA36" s="90">
        <v>195234.0</v>
      </c>
      <c r="AB36" s="90">
        <v>761.42</v>
      </c>
      <c r="AC36" s="90">
        <v>41523.0</v>
      </c>
      <c r="AD36" s="90">
        <v>1868.54</v>
      </c>
      <c r="AE36" s="90"/>
      <c r="AF36" s="90">
        <f t="shared" si="108"/>
        <v>97617</v>
      </c>
      <c r="AG36" s="92">
        <f t="shared" si="109"/>
        <v>391.37</v>
      </c>
      <c r="AH36" s="90">
        <f t="shared" si="110"/>
        <v>20762</v>
      </c>
      <c r="AI36" s="90">
        <f t="shared" si="111"/>
        <v>960.43</v>
      </c>
      <c r="AJ36" s="92">
        <f t="shared" si="112"/>
        <v>1351.8</v>
      </c>
      <c r="AK36" s="90" t="s">
        <v>214</v>
      </c>
    </row>
    <row r="37" ht="20.25" customHeight="1">
      <c r="A37" s="89" t="s">
        <v>134</v>
      </c>
      <c r="B37" s="89" t="s">
        <v>0</v>
      </c>
      <c r="C37" s="102">
        <v>1446376.0</v>
      </c>
      <c r="D37" s="103">
        <v>6477.11</v>
      </c>
      <c r="E37" s="102">
        <v>28327.0</v>
      </c>
      <c r="F37" s="103">
        <v>1158.35</v>
      </c>
      <c r="G37" s="102">
        <v>1446385.0</v>
      </c>
      <c r="H37" s="103">
        <v>6477.18</v>
      </c>
      <c r="I37" s="102">
        <v>28330.0</v>
      </c>
      <c r="J37" s="103">
        <v>1158.41</v>
      </c>
      <c r="K37" s="90"/>
      <c r="L37" s="104">
        <f t="shared" ref="L37:O37" si="119">SUM(C37+G37)</f>
        <v>2892761</v>
      </c>
      <c r="M37" s="105">
        <f t="shared" si="119"/>
        <v>12954.29</v>
      </c>
      <c r="N37" s="104">
        <f t="shared" si="119"/>
        <v>56657</v>
      </c>
      <c r="O37" s="105">
        <f t="shared" si="119"/>
        <v>2316.76</v>
      </c>
      <c r="P37" s="92">
        <f t="shared" si="5"/>
        <v>15271.05</v>
      </c>
      <c r="Q37" s="91">
        <v>2592158.0</v>
      </c>
      <c r="R37" s="92">
        <v>11494.83</v>
      </c>
      <c r="S37" s="106">
        <f t="shared" ref="S37:T37" si="120">Q37-L37</f>
        <v>-300603</v>
      </c>
      <c r="T37" s="107">
        <f t="shared" si="120"/>
        <v>-1459.46</v>
      </c>
      <c r="U37" s="91">
        <v>70052.0</v>
      </c>
      <c r="V37" s="92">
        <v>2864.43</v>
      </c>
      <c r="W37" s="91">
        <f t="shared" ref="W37:X37" si="121">U37-N37</f>
        <v>13395</v>
      </c>
      <c r="X37" s="107">
        <f t="shared" si="121"/>
        <v>547.67</v>
      </c>
      <c r="Y37" s="107">
        <f t="shared" si="8"/>
        <v>-911.79</v>
      </c>
      <c r="Z37" s="107"/>
      <c r="AA37" s="90">
        <v>2892753.0</v>
      </c>
      <c r="AB37" s="90">
        <v>12599.03</v>
      </c>
      <c r="AC37" s="90">
        <v>56657.0</v>
      </c>
      <c r="AD37" s="90">
        <v>2253.83</v>
      </c>
      <c r="AE37" s="90"/>
      <c r="AF37" s="90">
        <f t="shared" si="108"/>
        <v>1446377</v>
      </c>
      <c r="AG37" s="92">
        <f t="shared" si="109"/>
        <v>6475.9</v>
      </c>
      <c r="AH37" s="90">
        <f t="shared" si="110"/>
        <v>28329</v>
      </c>
      <c r="AI37" s="90">
        <f t="shared" si="111"/>
        <v>1158.47</v>
      </c>
      <c r="AJ37" s="92">
        <f t="shared" si="112"/>
        <v>7634.37</v>
      </c>
      <c r="AK37" s="90"/>
    </row>
    <row r="38" ht="20.25" customHeight="1">
      <c r="A38" s="89" t="s">
        <v>134</v>
      </c>
      <c r="B38" s="89" t="s">
        <v>34</v>
      </c>
      <c r="C38" s="102">
        <v>1446376.0</v>
      </c>
      <c r="D38" s="103">
        <v>6314.88</v>
      </c>
      <c r="E38" s="102">
        <v>28327.0</v>
      </c>
      <c r="F38" s="103">
        <v>1043.62</v>
      </c>
      <c r="G38" s="102">
        <v>1446385.0</v>
      </c>
      <c r="H38" s="103">
        <v>6314.94</v>
      </c>
      <c r="I38" s="102">
        <v>28330.0</v>
      </c>
      <c r="J38" s="103">
        <v>1043.68</v>
      </c>
      <c r="K38" s="90"/>
      <c r="L38" s="104">
        <f t="shared" ref="L38:O38" si="122">SUM(C38+G38)</f>
        <v>2892761</v>
      </c>
      <c r="M38" s="105">
        <f t="shared" si="122"/>
        <v>12629.82</v>
      </c>
      <c r="N38" s="104">
        <f t="shared" si="122"/>
        <v>56657</v>
      </c>
      <c r="O38" s="105">
        <f t="shared" si="122"/>
        <v>2087.3</v>
      </c>
      <c r="P38" s="92">
        <f t="shared" si="5"/>
        <v>14717.12</v>
      </c>
      <c r="Q38" s="90">
        <v>2592158.0</v>
      </c>
      <c r="R38" s="90">
        <v>11239.88</v>
      </c>
      <c r="S38" s="106">
        <f t="shared" ref="S38:T38" si="123">Q38-L38</f>
        <v>-300603</v>
      </c>
      <c r="T38" s="107">
        <f t="shared" si="123"/>
        <v>-1389.94</v>
      </c>
      <c r="U38" s="90">
        <v>70052.0</v>
      </c>
      <c r="V38" s="90">
        <v>2580.72</v>
      </c>
      <c r="W38" s="106">
        <f t="shared" ref="W38:X38" si="124">U38-N38</f>
        <v>13395</v>
      </c>
      <c r="X38" s="107">
        <f t="shared" si="124"/>
        <v>493.42</v>
      </c>
      <c r="Y38" s="107">
        <f t="shared" si="8"/>
        <v>-896.52</v>
      </c>
      <c r="Z38" s="107"/>
      <c r="AA38" s="90">
        <v>2892753.0</v>
      </c>
      <c r="AB38" s="90">
        <v>12283.25</v>
      </c>
      <c r="AC38" s="90">
        <v>56657.0</v>
      </c>
      <c r="AD38" s="90">
        <v>2030.58</v>
      </c>
      <c r="AE38" s="90"/>
      <c r="AF38" s="90">
        <f t="shared" si="108"/>
        <v>1446377</v>
      </c>
      <c r="AG38" s="92">
        <f t="shared" si="109"/>
        <v>6313.59</v>
      </c>
      <c r="AH38" s="90">
        <f t="shared" si="110"/>
        <v>28329</v>
      </c>
      <c r="AI38" s="90">
        <f t="shared" si="111"/>
        <v>1043.72</v>
      </c>
      <c r="AJ38" s="92">
        <f t="shared" si="112"/>
        <v>7357.31</v>
      </c>
      <c r="AK38" s="90"/>
    </row>
    <row r="39" ht="20.25" customHeight="1">
      <c r="A39" s="89" t="s">
        <v>179</v>
      </c>
      <c r="B39" s="89" t="s">
        <v>0</v>
      </c>
      <c r="C39" s="102">
        <v>155575.0</v>
      </c>
      <c r="D39" s="103">
        <v>531.04</v>
      </c>
      <c r="E39" s="102">
        <v>55604.0</v>
      </c>
      <c r="F39" s="103">
        <v>2953.72</v>
      </c>
      <c r="G39" s="102">
        <v>155578.0</v>
      </c>
      <c r="H39" s="103">
        <v>531.07</v>
      </c>
      <c r="I39" s="102">
        <v>55608.0</v>
      </c>
      <c r="J39" s="103">
        <v>2953.88</v>
      </c>
      <c r="K39" s="90"/>
      <c r="L39" s="104">
        <f t="shared" ref="L39:O39" si="125">SUM(C39+G39)</f>
        <v>311153</v>
      </c>
      <c r="M39" s="105">
        <f t="shared" si="125"/>
        <v>1062.11</v>
      </c>
      <c r="N39" s="104">
        <f t="shared" si="125"/>
        <v>111212</v>
      </c>
      <c r="O39" s="105">
        <f t="shared" si="125"/>
        <v>5907.6</v>
      </c>
      <c r="P39" s="92">
        <f t="shared" si="5"/>
        <v>6969.71</v>
      </c>
      <c r="Q39" s="91">
        <v>314856.0</v>
      </c>
      <c r="R39" s="92">
        <v>1074.26</v>
      </c>
      <c r="S39" s="106">
        <f t="shared" ref="S39:T39" si="126">Q39-L39</f>
        <v>3703</v>
      </c>
      <c r="T39" s="107">
        <f t="shared" si="126"/>
        <v>12.15</v>
      </c>
      <c r="U39" s="91">
        <v>138566.0</v>
      </c>
      <c r="V39" s="92">
        <v>7359.9</v>
      </c>
      <c r="W39" s="91">
        <f t="shared" ref="W39:X39" si="127">U39-N39</f>
        <v>27354</v>
      </c>
      <c r="X39" s="107">
        <f t="shared" si="127"/>
        <v>1452.3</v>
      </c>
      <c r="Y39" s="107">
        <f t="shared" si="8"/>
        <v>1464.45</v>
      </c>
      <c r="Z39" s="107"/>
      <c r="AA39" s="90">
        <v>311149.0</v>
      </c>
      <c r="AB39" s="90">
        <v>1033.95</v>
      </c>
      <c r="AC39" s="90">
        <v>111211.0</v>
      </c>
      <c r="AD39" s="90">
        <v>5746.15</v>
      </c>
      <c r="AE39" s="90"/>
      <c r="AF39" s="90">
        <f t="shared" si="108"/>
        <v>155575</v>
      </c>
      <c r="AG39" s="92">
        <f t="shared" si="109"/>
        <v>531.45</v>
      </c>
      <c r="AH39" s="90">
        <f t="shared" si="110"/>
        <v>55606</v>
      </c>
      <c r="AI39" s="90">
        <f t="shared" si="111"/>
        <v>2953.52</v>
      </c>
      <c r="AJ39" s="92">
        <f t="shared" si="112"/>
        <v>3484.97</v>
      </c>
      <c r="AK39" s="90"/>
    </row>
    <row r="40" ht="20.25" customHeight="1">
      <c r="A40" s="89" t="s">
        <v>179</v>
      </c>
      <c r="B40" s="89" t="s">
        <v>40</v>
      </c>
      <c r="C40" s="102">
        <v>155575.0</v>
      </c>
      <c r="D40" s="103">
        <v>528.96</v>
      </c>
      <c r="E40" s="102">
        <v>55604.0</v>
      </c>
      <c r="F40" s="103">
        <v>2660.53</v>
      </c>
      <c r="G40" s="102">
        <v>155578.0</v>
      </c>
      <c r="H40" s="103">
        <v>528.99</v>
      </c>
      <c r="I40" s="102">
        <v>55608.0</v>
      </c>
      <c r="J40" s="103">
        <v>2660.67</v>
      </c>
      <c r="K40" s="90"/>
      <c r="L40" s="104">
        <f t="shared" ref="L40:O40" si="128">SUM(C40+G40)</f>
        <v>311153</v>
      </c>
      <c r="M40" s="105">
        <f t="shared" si="128"/>
        <v>1057.95</v>
      </c>
      <c r="N40" s="104">
        <f t="shared" si="128"/>
        <v>111212</v>
      </c>
      <c r="O40" s="105">
        <f t="shared" si="128"/>
        <v>5321.2</v>
      </c>
      <c r="P40" s="92">
        <f t="shared" si="5"/>
        <v>6379.15</v>
      </c>
      <c r="Q40" s="90">
        <v>314856.0</v>
      </c>
      <c r="R40" s="90">
        <v>1070.51</v>
      </c>
      <c r="S40" s="106">
        <f t="shared" ref="S40:T40" si="129">Q40-L40</f>
        <v>3703</v>
      </c>
      <c r="T40" s="107">
        <f t="shared" si="129"/>
        <v>12.56</v>
      </c>
      <c r="U40" s="90">
        <v>138566.0</v>
      </c>
      <c r="V40" s="90">
        <v>6629.47</v>
      </c>
      <c r="W40" s="106">
        <f t="shared" ref="W40:X40" si="130">U40-N40</f>
        <v>27354</v>
      </c>
      <c r="X40" s="107">
        <f t="shared" si="130"/>
        <v>1308.27</v>
      </c>
      <c r="Y40" s="107">
        <f t="shared" si="8"/>
        <v>1320.83</v>
      </c>
      <c r="Z40" s="107"/>
      <c r="AA40" s="90">
        <v>311149.0</v>
      </c>
      <c r="AB40" s="90">
        <v>1029.95</v>
      </c>
      <c r="AC40" s="90">
        <v>111211.0</v>
      </c>
      <c r="AD40" s="90">
        <v>5176.46</v>
      </c>
      <c r="AE40" s="90"/>
      <c r="AF40" s="90">
        <f t="shared" si="108"/>
        <v>155575</v>
      </c>
      <c r="AG40" s="92">
        <f t="shared" si="109"/>
        <v>529.39</v>
      </c>
      <c r="AH40" s="90">
        <f t="shared" si="110"/>
        <v>55606</v>
      </c>
      <c r="AI40" s="90">
        <f t="shared" si="111"/>
        <v>2660.7</v>
      </c>
      <c r="AJ40" s="92">
        <f t="shared" si="112"/>
        <v>3190.09</v>
      </c>
      <c r="AK40" s="90"/>
    </row>
    <row r="41" ht="20.25" customHeight="1">
      <c r="A41" s="89" t="s">
        <v>180</v>
      </c>
      <c r="B41" s="89" t="s">
        <v>0</v>
      </c>
      <c r="C41" s="102">
        <v>14248.0</v>
      </c>
      <c r="D41" s="103">
        <v>168.12</v>
      </c>
      <c r="E41" s="102">
        <v>2272.0</v>
      </c>
      <c r="F41" s="103">
        <v>214.55</v>
      </c>
      <c r="G41" s="102">
        <v>14248.0</v>
      </c>
      <c r="H41" s="103">
        <v>168.13</v>
      </c>
      <c r="I41" s="102">
        <v>2273.0</v>
      </c>
      <c r="J41" s="103">
        <v>214.59</v>
      </c>
      <c r="K41" s="90"/>
      <c r="L41" s="104">
        <f t="shared" ref="L41:O41" si="131">SUM(C41+G41)</f>
        <v>28496</v>
      </c>
      <c r="M41" s="105">
        <f t="shared" si="131"/>
        <v>336.25</v>
      </c>
      <c r="N41" s="104">
        <f t="shared" si="131"/>
        <v>4545</v>
      </c>
      <c r="O41" s="105">
        <f t="shared" si="131"/>
        <v>429.14</v>
      </c>
      <c r="P41" s="92">
        <f t="shared" si="5"/>
        <v>765.39</v>
      </c>
      <c r="Q41" s="91">
        <v>21722.0</v>
      </c>
      <c r="R41" s="92">
        <v>256.32</v>
      </c>
      <c r="S41" s="106">
        <f t="shared" ref="S41:T41" si="132">Q41-L41</f>
        <v>-6774</v>
      </c>
      <c r="T41" s="107">
        <f t="shared" si="132"/>
        <v>-79.93</v>
      </c>
      <c r="U41" s="91">
        <v>9397.0</v>
      </c>
      <c r="V41" s="92">
        <v>887.17</v>
      </c>
      <c r="W41" s="91">
        <f t="shared" ref="W41:X41" si="133">U41-N41</f>
        <v>4852</v>
      </c>
      <c r="X41" s="107">
        <f t="shared" si="133"/>
        <v>458.03</v>
      </c>
      <c r="Y41" s="107">
        <f t="shared" si="8"/>
        <v>378.1</v>
      </c>
      <c r="Z41" s="107"/>
      <c r="AA41" s="90">
        <v>28495.0</v>
      </c>
      <c r="AB41" s="90">
        <v>327.12</v>
      </c>
      <c r="AC41" s="90">
        <v>4545.0</v>
      </c>
      <c r="AD41" s="90">
        <v>417.41</v>
      </c>
      <c r="AE41" s="90"/>
      <c r="AF41" s="90">
        <f t="shared" si="108"/>
        <v>14248</v>
      </c>
      <c r="AG41" s="92">
        <f t="shared" si="109"/>
        <v>168.14</v>
      </c>
      <c r="AH41" s="90">
        <f t="shared" si="110"/>
        <v>2273</v>
      </c>
      <c r="AI41" s="90">
        <f t="shared" si="111"/>
        <v>214.55</v>
      </c>
      <c r="AJ41" s="92">
        <f t="shared" si="112"/>
        <v>382.69</v>
      </c>
      <c r="AK41" s="90"/>
    </row>
    <row r="42" ht="20.25" customHeight="1">
      <c r="A42" s="89" t="s">
        <v>180</v>
      </c>
      <c r="B42" s="89" t="s">
        <v>55</v>
      </c>
      <c r="C42" s="102">
        <v>14248.0</v>
      </c>
      <c r="D42" s="103">
        <v>151.45</v>
      </c>
      <c r="E42" s="102">
        <v>2272.0</v>
      </c>
      <c r="F42" s="103">
        <v>193.3</v>
      </c>
      <c r="G42" s="102">
        <v>14248.0</v>
      </c>
      <c r="H42" s="103">
        <v>151.46</v>
      </c>
      <c r="I42" s="102">
        <v>2273.0</v>
      </c>
      <c r="J42" s="103">
        <v>193.34</v>
      </c>
      <c r="K42" s="90"/>
      <c r="L42" s="104">
        <f t="shared" ref="L42:O42" si="134">SUM(C42+G42)</f>
        <v>28496</v>
      </c>
      <c r="M42" s="105">
        <f t="shared" si="134"/>
        <v>302.91</v>
      </c>
      <c r="N42" s="104">
        <f t="shared" si="134"/>
        <v>4545</v>
      </c>
      <c r="O42" s="105">
        <f t="shared" si="134"/>
        <v>386.64</v>
      </c>
      <c r="P42" s="92">
        <f t="shared" si="5"/>
        <v>689.55</v>
      </c>
      <c r="Q42" s="90">
        <v>21722.0</v>
      </c>
      <c r="R42" s="90">
        <v>230.9</v>
      </c>
      <c r="S42" s="106">
        <f t="shared" ref="S42:T42" si="135">Q42-L42</f>
        <v>-6774</v>
      </c>
      <c r="T42" s="107">
        <f t="shared" si="135"/>
        <v>-72.01</v>
      </c>
      <c r="U42" s="90">
        <v>9397.0</v>
      </c>
      <c r="V42" s="90">
        <v>799.31</v>
      </c>
      <c r="W42" s="106">
        <f t="shared" ref="W42:X42" si="136">U42-N42</f>
        <v>4852</v>
      </c>
      <c r="X42" s="107">
        <f t="shared" si="136"/>
        <v>412.67</v>
      </c>
      <c r="Y42" s="107">
        <f t="shared" si="8"/>
        <v>340.66</v>
      </c>
      <c r="Z42" s="107"/>
      <c r="AA42" s="90">
        <v>28495.0</v>
      </c>
      <c r="AB42" s="90">
        <v>294.64</v>
      </c>
      <c r="AC42" s="90">
        <v>4545.0</v>
      </c>
      <c r="AD42" s="90">
        <v>376.05</v>
      </c>
      <c r="AE42" s="90"/>
      <c r="AF42" s="90">
        <f t="shared" si="108"/>
        <v>14248</v>
      </c>
      <c r="AG42" s="92">
        <f t="shared" si="109"/>
        <v>151.44</v>
      </c>
      <c r="AH42" s="90">
        <f t="shared" si="110"/>
        <v>2273</v>
      </c>
      <c r="AI42" s="90">
        <f t="shared" si="111"/>
        <v>193.29</v>
      </c>
      <c r="AJ42" s="92">
        <f t="shared" si="112"/>
        <v>344.73</v>
      </c>
      <c r="AK42" s="90"/>
    </row>
    <row r="43" ht="20.25" customHeight="1">
      <c r="A43" s="89" t="s">
        <v>62</v>
      </c>
      <c r="B43" s="89" t="s">
        <v>0</v>
      </c>
      <c r="C43" s="102">
        <v>182208.0</v>
      </c>
      <c r="D43" s="103">
        <v>715.4</v>
      </c>
      <c r="E43" s="102">
        <v>9421.0</v>
      </c>
      <c r="F43" s="103">
        <v>500.35</v>
      </c>
      <c r="G43" s="102">
        <v>182209.0</v>
      </c>
      <c r="H43" s="103">
        <v>715.41</v>
      </c>
      <c r="I43" s="102">
        <v>9421.0</v>
      </c>
      <c r="J43" s="103">
        <v>500.35</v>
      </c>
      <c r="K43" s="90"/>
      <c r="L43" s="104">
        <f t="shared" ref="L43:O43" si="137">SUM(C43+G43)</f>
        <v>364417</v>
      </c>
      <c r="M43" s="105">
        <f t="shared" si="137"/>
        <v>1430.81</v>
      </c>
      <c r="N43" s="104">
        <f t="shared" si="137"/>
        <v>18842</v>
      </c>
      <c r="O43" s="105">
        <f t="shared" si="137"/>
        <v>1000.7</v>
      </c>
      <c r="P43" s="92">
        <f t="shared" si="5"/>
        <v>2431.51</v>
      </c>
      <c r="Q43" s="91">
        <v>368365.0</v>
      </c>
      <c r="R43" s="92">
        <v>1468.8</v>
      </c>
      <c r="S43" s="106">
        <f t="shared" ref="S43:T43" si="138">Q43-L43</f>
        <v>3948</v>
      </c>
      <c r="T43" s="107">
        <f t="shared" si="138"/>
        <v>37.99</v>
      </c>
      <c r="U43" s="91">
        <v>26127.0</v>
      </c>
      <c r="V43" s="92">
        <v>1387.6</v>
      </c>
      <c r="W43" s="91">
        <f t="shared" ref="W43:X43" si="139">U43-N43</f>
        <v>7285</v>
      </c>
      <c r="X43" s="107">
        <f t="shared" si="139"/>
        <v>386.9</v>
      </c>
      <c r="Y43" s="107">
        <f t="shared" si="8"/>
        <v>424.89</v>
      </c>
      <c r="Z43" s="107"/>
      <c r="AA43" s="90">
        <v>364415.0</v>
      </c>
      <c r="AB43" s="90">
        <v>1392.47</v>
      </c>
      <c r="AC43" s="90">
        <v>18842.0</v>
      </c>
      <c r="AD43" s="90">
        <v>973.38</v>
      </c>
      <c r="AE43" s="90"/>
      <c r="AF43" s="90">
        <f t="shared" si="108"/>
        <v>182208</v>
      </c>
      <c r="AG43" s="92">
        <f t="shared" si="109"/>
        <v>715.73</v>
      </c>
      <c r="AH43" s="90">
        <f t="shared" si="110"/>
        <v>9421</v>
      </c>
      <c r="AI43" s="90">
        <f t="shared" si="111"/>
        <v>500.32</v>
      </c>
      <c r="AJ43" s="92">
        <f t="shared" si="112"/>
        <v>1216.05</v>
      </c>
      <c r="AK43" s="90"/>
    </row>
    <row r="44" ht="20.25" customHeight="1">
      <c r="A44" s="89" t="s">
        <v>62</v>
      </c>
      <c r="B44" s="89" t="s">
        <v>40</v>
      </c>
      <c r="C44" s="102">
        <v>182208.0</v>
      </c>
      <c r="D44" s="103">
        <v>675.14</v>
      </c>
      <c r="E44" s="102">
        <v>9421.0</v>
      </c>
      <c r="F44" s="103">
        <v>450.7</v>
      </c>
      <c r="G44" s="102">
        <v>182209.0</v>
      </c>
      <c r="H44" s="103">
        <v>675.14</v>
      </c>
      <c r="I44" s="102">
        <v>9421.0</v>
      </c>
      <c r="J44" s="103">
        <v>450.7</v>
      </c>
      <c r="K44" s="90"/>
      <c r="L44" s="104">
        <f t="shared" ref="L44:O44" si="140">SUM(C44+G44)</f>
        <v>364417</v>
      </c>
      <c r="M44" s="105">
        <f t="shared" si="140"/>
        <v>1350.28</v>
      </c>
      <c r="N44" s="104">
        <f t="shared" si="140"/>
        <v>18842</v>
      </c>
      <c r="O44" s="105">
        <f t="shared" si="140"/>
        <v>901.4</v>
      </c>
      <c r="P44" s="92">
        <f t="shared" si="5"/>
        <v>2251.68</v>
      </c>
      <c r="Q44" s="90">
        <v>368365.0</v>
      </c>
      <c r="R44" s="90">
        <v>1377.96</v>
      </c>
      <c r="S44" s="106">
        <f t="shared" ref="S44:T44" si="141">Q44-L44</f>
        <v>3948</v>
      </c>
      <c r="T44" s="107">
        <f t="shared" si="141"/>
        <v>27.68</v>
      </c>
      <c r="U44" s="90">
        <v>26127.0</v>
      </c>
      <c r="V44" s="90">
        <v>1249.92</v>
      </c>
      <c r="W44" s="106">
        <f t="shared" ref="W44:X44" si="142">U44-N44</f>
        <v>7285</v>
      </c>
      <c r="X44" s="107">
        <f t="shared" si="142"/>
        <v>348.52</v>
      </c>
      <c r="Y44" s="107">
        <f t="shared" si="8"/>
        <v>376.2</v>
      </c>
      <c r="Z44" s="107"/>
      <c r="AA44" s="90">
        <v>364415.0</v>
      </c>
      <c r="AB44" s="90">
        <v>1314.41</v>
      </c>
      <c r="AC44" s="90">
        <v>18842.0</v>
      </c>
      <c r="AD44" s="90">
        <v>876.91</v>
      </c>
      <c r="AE44" s="90"/>
      <c r="AF44" s="90">
        <f t="shared" si="108"/>
        <v>182208</v>
      </c>
      <c r="AG44" s="92">
        <f t="shared" si="109"/>
        <v>675.61</v>
      </c>
      <c r="AH44" s="90">
        <f t="shared" si="110"/>
        <v>9421</v>
      </c>
      <c r="AI44" s="90">
        <f t="shared" si="111"/>
        <v>450.73</v>
      </c>
      <c r="AJ44" s="92">
        <f t="shared" si="112"/>
        <v>1126.34</v>
      </c>
      <c r="AK44" s="90"/>
    </row>
    <row r="45" ht="20.25" customHeight="1">
      <c r="A45" s="89" t="s">
        <v>185</v>
      </c>
      <c r="B45" s="89" t="s">
        <v>0</v>
      </c>
      <c r="C45" s="102">
        <v>1033669.0</v>
      </c>
      <c r="D45" s="103">
        <v>11951.13</v>
      </c>
      <c r="E45" s="102">
        <v>37731.0</v>
      </c>
      <c r="F45" s="103">
        <v>3370.67</v>
      </c>
      <c r="G45" s="102">
        <v>1033687.0</v>
      </c>
      <c r="H45" s="103">
        <v>11951.34</v>
      </c>
      <c r="I45" s="102">
        <v>37736.0</v>
      </c>
      <c r="J45" s="103">
        <v>3371.22</v>
      </c>
      <c r="K45" s="90"/>
      <c r="L45" s="104">
        <f t="shared" ref="L45:O45" si="143">SUM(C45+G45)</f>
        <v>2067356</v>
      </c>
      <c r="M45" s="105">
        <f t="shared" si="143"/>
        <v>23902.47</v>
      </c>
      <c r="N45" s="104">
        <f t="shared" si="143"/>
        <v>75467</v>
      </c>
      <c r="O45" s="105">
        <f t="shared" si="143"/>
        <v>6741.89</v>
      </c>
      <c r="P45" s="92">
        <f t="shared" si="5"/>
        <v>30644.36</v>
      </c>
      <c r="Q45" s="91">
        <v>1879392.0</v>
      </c>
      <c r="R45" s="92">
        <v>22117.89</v>
      </c>
      <c r="S45" s="106">
        <f t="shared" ref="S45:T45" si="144">Q45-L45</f>
        <v>-187964</v>
      </c>
      <c r="T45" s="107">
        <f t="shared" si="144"/>
        <v>-1784.58</v>
      </c>
      <c r="U45" s="91">
        <v>66220.0</v>
      </c>
      <c r="V45" s="92">
        <v>5955.29</v>
      </c>
      <c r="W45" s="91">
        <f t="shared" ref="W45:X45" si="145">U45-N45</f>
        <v>-9247</v>
      </c>
      <c r="X45" s="107">
        <f t="shared" si="145"/>
        <v>-786.6</v>
      </c>
      <c r="Y45" s="107">
        <f t="shared" si="8"/>
        <v>-2571.18</v>
      </c>
      <c r="Z45" s="107"/>
      <c r="AA45" s="90">
        <v>2067341.0</v>
      </c>
      <c r="AB45" s="90">
        <v>23248.58</v>
      </c>
      <c r="AC45" s="90">
        <v>75463.0</v>
      </c>
      <c r="AD45" s="90">
        <v>6557.41</v>
      </c>
      <c r="AE45" s="90"/>
      <c r="AF45" s="90">
        <f t="shared" si="108"/>
        <v>1033671</v>
      </c>
      <c r="AG45" s="92">
        <f t="shared" si="109"/>
        <v>11949.77</v>
      </c>
      <c r="AH45" s="90">
        <f t="shared" si="110"/>
        <v>37732</v>
      </c>
      <c r="AI45" s="90">
        <f t="shared" si="111"/>
        <v>3370.51</v>
      </c>
      <c r="AJ45" s="92">
        <f t="shared" si="112"/>
        <v>15320.28</v>
      </c>
      <c r="AK45" s="90"/>
    </row>
    <row r="46" ht="20.25" customHeight="1">
      <c r="A46" s="89" t="s">
        <v>185</v>
      </c>
      <c r="B46" s="89" t="s">
        <v>34</v>
      </c>
      <c r="C46" s="102">
        <v>1033669.0</v>
      </c>
      <c r="D46" s="103">
        <v>9586.93</v>
      </c>
      <c r="E46" s="102">
        <v>37731.0</v>
      </c>
      <c r="F46" s="103">
        <v>2748.52</v>
      </c>
      <c r="G46" s="102">
        <v>1033687.0</v>
      </c>
      <c r="H46" s="103">
        <v>9587.1</v>
      </c>
      <c r="I46" s="102">
        <v>37736.0</v>
      </c>
      <c r="J46" s="103">
        <v>2748.97</v>
      </c>
      <c r="K46" s="90"/>
      <c r="L46" s="104">
        <f t="shared" ref="L46:O46" si="146">SUM(C46+G46)</f>
        <v>2067356</v>
      </c>
      <c r="M46" s="105">
        <f t="shared" si="146"/>
        <v>19174.03</v>
      </c>
      <c r="N46" s="104">
        <f t="shared" si="146"/>
        <v>75467</v>
      </c>
      <c r="O46" s="105">
        <f t="shared" si="146"/>
        <v>5497.49</v>
      </c>
      <c r="P46" s="92">
        <f t="shared" si="5"/>
        <v>24671.52</v>
      </c>
      <c r="Q46" s="90">
        <v>1879392.0</v>
      </c>
      <c r="R46" s="90">
        <v>17744.53</v>
      </c>
      <c r="S46" s="106">
        <f t="shared" ref="S46:T46" si="147">Q46-L46</f>
        <v>-187964</v>
      </c>
      <c r="T46" s="107">
        <f t="shared" si="147"/>
        <v>-1429.5</v>
      </c>
      <c r="U46" s="90">
        <v>66220.0</v>
      </c>
      <c r="V46" s="90">
        <v>4861.42</v>
      </c>
      <c r="W46" s="106">
        <f t="shared" ref="W46:X46" si="148">U46-N46</f>
        <v>-9247</v>
      </c>
      <c r="X46" s="107">
        <f t="shared" si="148"/>
        <v>-636.07</v>
      </c>
      <c r="Y46" s="107">
        <f t="shared" si="8"/>
        <v>-2065.57</v>
      </c>
      <c r="Z46" s="107"/>
      <c r="AA46" s="90">
        <v>2067341.0</v>
      </c>
      <c r="AB46" s="90">
        <v>18650.91</v>
      </c>
      <c r="AC46" s="90">
        <v>75463.0</v>
      </c>
      <c r="AD46" s="90">
        <v>5347.11</v>
      </c>
      <c r="AE46" s="90"/>
      <c r="AF46" s="90">
        <f t="shared" si="108"/>
        <v>1033671</v>
      </c>
      <c r="AG46" s="92">
        <f t="shared" si="109"/>
        <v>9586.57</v>
      </c>
      <c r="AH46" s="90">
        <f t="shared" si="110"/>
        <v>37732</v>
      </c>
      <c r="AI46" s="90">
        <f t="shared" si="111"/>
        <v>2748.41</v>
      </c>
      <c r="AJ46" s="92">
        <f t="shared" si="112"/>
        <v>12334.98</v>
      </c>
      <c r="AK46" s="90"/>
    </row>
    <row r="47" ht="20.25" customHeight="1">
      <c r="A47" s="89" t="s">
        <v>65</v>
      </c>
      <c r="B47" s="89" t="s">
        <v>0</v>
      </c>
      <c r="C47" s="102">
        <v>1519041.0</v>
      </c>
      <c r="D47" s="103">
        <v>7187.83</v>
      </c>
      <c r="E47" s="102">
        <v>182239.0</v>
      </c>
      <c r="F47" s="103">
        <v>10668.18</v>
      </c>
      <c r="G47" s="102">
        <v>1519068.0</v>
      </c>
      <c r="H47" s="103">
        <v>7187.99</v>
      </c>
      <c r="I47" s="102">
        <v>182247.0</v>
      </c>
      <c r="J47" s="103">
        <v>10668.74</v>
      </c>
      <c r="K47" s="90"/>
      <c r="L47" s="104">
        <f t="shared" ref="L47:O47" si="149">SUM(C47+G47)</f>
        <v>3038109</v>
      </c>
      <c r="M47" s="105">
        <f t="shared" si="149"/>
        <v>14375.82</v>
      </c>
      <c r="N47" s="104">
        <f t="shared" si="149"/>
        <v>364486</v>
      </c>
      <c r="O47" s="105">
        <f t="shared" si="149"/>
        <v>21336.92</v>
      </c>
      <c r="P47" s="92">
        <f t="shared" si="5"/>
        <v>35712.74</v>
      </c>
      <c r="Q47" s="91">
        <v>2711677.0</v>
      </c>
      <c r="R47" s="92">
        <v>12665.49</v>
      </c>
      <c r="S47" s="106">
        <f t="shared" ref="S47:T47" si="150">Q47-L47</f>
        <v>-326432</v>
      </c>
      <c r="T47" s="107">
        <f t="shared" si="150"/>
        <v>-1710.33</v>
      </c>
      <c r="U47" s="91">
        <v>404104.0</v>
      </c>
      <c r="V47" s="92">
        <v>23656.25</v>
      </c>
      <c r="W47" s="91">
        <f t="shared" ref="W47:X47" si="151">U47-N47</f>
        <v>39618</v>
      </c>
      <c r="X47" s="107">
        <f t="shared" si="151"/>
        <v>2319.33</v>
      </c>
      <c r="Y47" s="107">
        <f t="shared" si="8"/>
        <v>609</v>
      </c>
      <c r="Z47" s="107"/>
      <c r="AA47" s="90">
        <v>3038079.0</v>
      </c>
      <c r="AB47" s="90">
        <v>13076.36</v>
      </c>
      <c r="AC47" s="90">
        <v>364475.0</v>
      </c>
      <c r="AD47" s="90">
        <v>19397.38</v>
      </c>
      <c r="AE47" s="90"/>
      <c r="AF47" s="90">
        <f t="shared" si="108"/>
        <v>1519040</v>
      </c>
      <c r="AG47" s="92">
        <f t="shared" ref="AG47:AG48" si="155">ROUND(AB47*1.1/2,2)</f>
        <v>7192</v>
      </c>
      <c r="AH47" s="90">
        <f t="shared" si="110"/>
        <v>182238</v>
      </c>
      <c r="AI47" s="92">
        <f t="shared" ref="AI47:AI48" si="156">ROUND(AD47*1.1/2,2)</f>
        <v>10668.56</v>
      </c>
      <c r="AJ47" s="92">
        <f t="shared" si="112"/>
        <v>17860.56</v>
      </c>
      <c r="AK47" s="90"/>
    </row>
    <row r="48" ht="20.25" customHeight="1">
      <c r="A48" s="89" t="s">
        <v>65</v>
      </c>
      <c r="B48" s="89" t="s">
        <v>66</v>
      </c>
      <c r="C48" s="102">
        <v>1519041.0</v>
      </c>
      <c r="D48" s="103">
        <v>7187.83</v>
      </c>
      <c r="E48" s="102">
        <v>182239.0</v>
      </c>
      <c r="F48" s="103">
        <v>9609.38</v>
      </c>
      <c r="G48" s="102">
        <v>1519068.0</v>
      </c>
      <c r="H48" s="103">
        <v>7187.99</v>
      </c>
      <c r="I48" s="102">
        <v>182247.0</v>
      </c>
      <c r="J48" s="103">
        <v>9609.88</v>
      </c>
      <c r="K48" s="90"/>
      <c r="L48" s="104">
        <f t="shared" ref="L48:O48" si="152">SUM(C48+G48)</f>
        <v>3038109</v>
      </c>
      <c r="M48" s="105">
        <f t="shared" si="152"/>
        <v>14375.82</v>
      </c>
      <c r="N48" s="104">
        <f t="shared" si="152"/>
        <v>364486</v>
      </c>
      <c r="O48" s="105">
        <f t="shared" si="152"/>
        <v>19219.26</v>
      </c>
      <c r="P48" s="92">
        <f t="shared" si="5"/>
        <v>33595.08</v>
      </c>
      <c r="Q48" s="90">
        <v>2711677.0</v>
      </c>
      <c r="R48" s="90">
        <v>12665.49</v>
      </c>
      <c r="S48" s="106">
        <f t="shared" ref="S48:T48" si="153">Q48-L48</f>
        <v>-326432</v>
      </c>
      <c r="T48" s="107">
        <f t="shared" si="153"/>
        <v>-1710.33</v>
      </c>
      <c r="U48" s="90">
        <v>404104.0</v>
      </c>
      <c r="V48" s="90">
        <v>21308.4</v>
      </c>
      <c r="W48" s="106">
        <f t="shared" ref="W48:X48" si="154">U48-N48</f>
        <v>39618</v>
      </c>
      <c r="X48" s="107">
        <f t="shared" si="154"/>
        <v>2089.14</v>
      </c>
      <c r="Y48" s="107">
        <f t="shared" si="8"/>
        <v>378.81</v>
      </c>
      <c r="Z48" s="107"/>
      <c r="AA48" s="90">
        <v>3038079.0</v>
      </c>
      <c r="AB48" s="90">
        <v>13076.36</v>
      </c>
      <c r="AC48" s="90">
        <v>364475.0</v>
      </c>
      <c r="AD48" s="90">
        <v>17472.94</v>
      </c>
      <c r="AE48" s="90"/>
      <c r="AF48" s="90">
        <f t="shared" si="108"/>
        <v>1519040</v>
      </c>
      <c r="AG48" s="92">
        <f t="shared" si="155"/>
        <v>7192</v>
      </c>
      <c r="AH48" s="90">
        <f t="shared" si="110"/>
        <v>182238</v>
      </c>
      <c r="AI48" s="92">
        <f t="shared" si="156"/>
        <v>9610.12</v>
      </c>
      <c r="AJ48" s="92">
        <f t="shared" si="112"/>
        <v>16802.12</v>
      </c>
      <c r="AK48" s="90"/>
    </row>
    <row r="49" ht="20.25" customHeight="1">
      <c r="A49" s="89" t="s">
        <v>215</v>
      </c>
      <c r="B49" s="89" t="s">
        <v>216</v>
      </c>
      <c r="C49" s="102">
        <v>0.0</v>
      </c>
      <c r="D49" s="103">
        <v>0.0</v>
      </c>
      <c r="E49" s="102">
        <v>0.0</v>
      </c>
      <c r="F49" s="103">
        <v>0.0</v>
      </c>
      <c r="G49" s="102">
        <v>0.0</v>
      </c>
      <c r="H49" s="103">
        <v>0.0</v>
      </c>
      <c r="I49" s="102">
        <v>0.0</v>
      </c>
      <c r="J49" s="103">
        <v>0.0</v>
      </c>
      <c r="K49" s="90"/>
      <c r="L49" s="104">
        <f t="shared" ref="L49:O49" si="157">SUM(C49+G49)</f>
        <v>0</v>
      </c>
      <c r="M49" s="105">
        <f t="shared" si="157"/>
        <v>0</v>
      </c>
      <c r="N49" s="104">
        <f t="shared" si="157"/>
        <v>0</v>
      </c>
      <c r="O49" s="105">
        <f t="shared" si="157"/>
        <v>0</v>
      </c>
      <c r="P49" s="92">
        <f t="shared" si="5"/>
        <v>0</v>
      </c>
      <c r="Q49" s="91">
        <v>76681.0</v>
      </c>
      <c r="R49" s="92">
        <v>324.78</v>
      </c>
      <c r="S49" s="106">
        <f t="shared" ref="S49:T49" si="158">Q49-L49</f>
        <v>76681</v>
      </c>
      <c r="T49" s="107">
        <f t="shared" si="158"/>
        <v>324.78</v>
      </c>
      <c r="U49" s="91">
        <v>16467.0</v>
      </c>
      <c r="V49" s="92">
        <v>876.25</v>
      </c>
      <c r="W49" s="91">
        <f t="shared" ref="W49:X49" si="159">U49-N49</f>
        <v>16467</v>
      </c>
      <c r="X49" s="107">
        <f t="shared" si="159"/>
        <v>876.25</v>
      </c>
      <c r="Y49" s="107">
        <f t="shared" si="8"/>
        <v>1201.03</v>
      </c>
      <c r="Z49" s="107"/>
      <c r="AA49" s="90">
        <v>2533733.0</v>
      </c>
      <c r="AB49" s="90">
        <v>10652.36</v>
      </c>
      <c r="AC49" s="90">
        <v>182866.0</v>
      </c>
      <c r="AD49" s="90">
        <v>9500.04</v>
      </c>
      <c r="AE49" s="90"/>
      <c r="AF49" s="90">
        <f t="shared" si="108"/>
        <v>1266867</v>
      </c>
      <c r="AG49" s="92">
        <f t="shared" ref="AG49:AG84" si="163">ROUND(AB49*1.028/2,2)</f>
        <v>5475.31</v>
      </c>
      <c r="AH49" s="90">
        <f t="shared" si="110"/>
        <v>91433</v>
      </c>
      <c r="AI49" s="90">
        <f t="shared" ref="AI49:AI84" si="164">ROUND(AD49*1.028/2,2)</f>
        <v>4883.02</v>
      </c>
      <c r="AJ49" s="92">
        <f t="shared" si="112"/>
        <v>10358.33</v>
      </c>
      <c r="AK49" s="90"/>
    </row>
    <row r="50" ht="20.25" customHeight="1">
      <c r="A50" s="89" t="s">
        <v>215</v>
      </c>
      <c r="B50" s="89" t="s">
        <v>217</v>
      </c>
      <c r="C50" s="102">
        <v>0.0</v>
      </c>
      <c r="D50" s="103">
        <v>0.0</v>
      </c>
      <c r="E50" s="102">
        <v>0.0</v>
      </c>
      <c r="F50" s="103">
        <v>0.0</v>
      </c>
      <c r="G50" s="102">
        <v>0.0</v>
      </c>
      <c r="H50" s="103">
        <v>0.0</v>
      </c>
      <c r="I50" s="102">
        <v>0.0</v>
      </c>
      <c r="J50" s="103">
        <v>0.0</v>
      </c>
      <c r="K50" s="90"/>
      <c r="L50" s="104">
        <f t="shared" ref="L50:O50" si="160">SUM(C50+G50)</f>
        <v>0</v>
      </c>
      <c r="M50" s="105">
        <f t="shared" si="160"/>
        <v>0</v>
      </c>
      <c r="N50" s="104">
        <f t="shared" si="160"/>
        <v>0</v>
      </c>
      <c r="O50" s="105">
        <f t="shared" si="160"/>
        <v>0</v>
      </c>
      <c r="P50" s="92">
        <f t="shared" si="5"/>
        <v>0</v>
      </c>
      <c r="Q50" s="90">
        <v>76681.0</v>
      </c>
      <c r="R50" s="90">
        <v>320.76</v>
      </c>
      <c r="S50" s="106">
        <f t="shared" ref="S50:T50" si="161">Q50-L50</f>
        <v>76681</v>
      </c>
      <c r="T50" s="107">
        <f t="shared" si="161"/>
        <v>320.76</v>
      </c>
      <c r="U50" s="90">
        <v>16467.0</v>
      </c>
      <c r="V50" s="90">
        <v>787.79</v>
      </c>
      <c r="W50" s="106">
        <f t="shared" ref="W50:X50" si="162">U50-N50</f>
        <v>16467</v>
      </c>
      <c r="X50" s="107">
        <f t="shared" si="162"/>
        <v>787.79</v>
      </c>
      <c r="Y50" s="107">
        <f t="shared" si="8"/>
        <v>1108.55</v>
      </c>
      <c r="Z50" s="107"/>
      <c r="AA50" s="90">
        <v>2533733.0</v>
      </c>
      <c r="AB50" s="90">
        <v>10409.68</v>
      </c>
      <c r="AC50" s="90">
        <v>182866.0</v>
      </c>
      <c r="AD50" s="90">
        <v>8510.58</v>
      </c>
      <c r="AE50" s="90"/>
      <c r="AF50" s="90">
        <f t="shared" si="108"/>
        <v>1266867</v>
      </c>
      <c r="AG50" s="92">
        <f t="shared" si="163"/>
        <v>5350.58</v>
      </c>
      <c r="AH50" s="90">
        <f t="shared" si="110"/>
        <v>91433</v>
      </c>
      <c r="AI50" s="90">
        <f t="shared" si="164"/>
        <v>4374.44</v>
      </c>
      <c r="AJ50" s="92">
        <f t="shared" si="112"/>
        <v>9725.02</v>
      </c>
      <c r="AK50" s="90"/>
    </row>
    <row r="51" ht="20.25" customHeight="1">
      <c r="A51" s="89" t="s">
        <v>218</v>
      </c>
      <c r="B51" s="89" t="s">
        <v>200</v>
      </c>
      <c r="C51" s="102">
        <v>1316230.0</v>
      </c>
      <c r="D51" s="103">
        <v>4581.07</v>
      </c>
      <c r="E51" s="102">
        <v>55571.0</v>
      </c>
      <c r="F51" s="103">
        <v>2397.11</v>
      </c>
      <c r="G51" s="102">
        <v>1316240.0</v>
      </c>
      <c r="H51" s="103">
        <v>4581.12</v>
      </c>
      <c r="I51" s="102">
        <v>55574.0</v>
      </c>
      <c r="J51" s="103">
        <v>2397.22</v>
      </c>
      <c r="K51" s="90"/>
      <c r="L51" s="104">
        <f t="shared" ref="L51:O51" si="165">SUM(C51+G51)</f>
        <v>2632470</v>
      </c>
      <c r="M51" s="105">
        <f t="shared" si="165"/>
        <v>9162.19</v>
      </c>
      <c r="N51" s="104">
        <f t="shared" si="165"/>
        <v>111145</v>
      </c>
      <c r="O51" s="105">
        <f t="shared" si="165"/>
        <v>4794.33</v>
      </c>
      <c r="P51" s="92">
        <f t="shared" si="5"/>
        <v>13956.52</v>
      </c>
      <c r="Q51" s="91">
        <v>2215615.0</v>
      </c>
      <c r="R51" s="92">
        <v>7970.19</v>
      </c>
      <c r="S51" s="106">
        <f t="shared" ref="S51:T51" si="166">Q51-L51</f>
        <v>-416855</v>
      </c>
      <c r="T51" s="107">
        <f t="shared" si="166"/>
        <v>-1192</v>
      </c>
      <c r="U51" s="91">
        <v>146461.0</v>
      </c>
      <c r="V51" s="92">
        <v>6164.34</v>
      </c>
      <c r="W51" s="91">
        <f t="shared" ref="W51:X51" si="167">U51-N51</f>
        <v>35316</v>
      </c>
      <c r="X51" s="107">
        <f t="shared" si="167"/>
        <v>1370.01</v>
      </c>
      <c r="Y51" s="107">
        <f t="shared" si="8"/>
        <v>178.01</v>
      </c>
      <c r="Z51" s="107"/>
      <c r="AA51" s="90">
        <v>2533733.0</v>
      </c>
      <c r="AB51" s="90">
        <v>10652.36</v>
      </c>
      <c r="AC51" s="90">
        <v>182866.0</v>
      </c>
      <c r="AD51" s="90">
        <v>9500.04</v>
      </c>
      <c r="AE51" s="90"/>
      <c r="AF51" s="90">
        <f t="shared" si="108"/>
        <v>1266867</v>
      </c>
      <c r="AG51" s="92">
        <f t="shared" si="163"/>
        <v>5475.31</v>
      </c>
      <c r="AH51" s="90">
        <f t="shared" si="110"/>
        <v>91433</v>
      </c>
      <c r="AI51" s="90">
        <f t="shared" si="164"/>
        <v>4883.02</v>
      </c>
      <c r="AJ51" s="92">
        <f t="shared" si="112"/>
        <v>10358.33</v>
      </c>
      <c r="AK51" s="90"/>
    </row>
    <row r="52" ht="20.25" customHeight="1">
      <c r="A52" s="89" t="s">
        <v>218</v>
      </c>
      <c r="B52" s="89" t="s">
        <v>201</v>
      </c>
      <c r="C52" s="102">
        <v>1316230.0</v>
      </c>
      <c r="D52" s="103">
        <v>4471.34</v>
      </c>
      <c r="E52" s="102">
        <v>55572.0</v>
      </c>
      <c r="F52" s="103">
        <v>2129.0</v>
      </c>
      <c r="G52" s="102">
        <v>1316240.0</v>
      </c>
      <c r="H52" s="103">
        <v>4471.39</v>
      </c>
      <c r="I52" s="102">
        <v>55574.0</v>
      </c>
      <c r="J52" s="103">
        <v>2129.1</v>
      </c>
      <c r="K52" s="90"/>
      <c r="L52" s="104">
        <f t="shared" ref="L52:O52" si="168">SUM(C52+G52)</f>
        <v>2632470</v>
      </c>
      <c r="M52" s="105">
        <f t="shared" si="168"/>
        <v>8942.73</v>
      </c>
      <c r="N52" s="104">
        <f t="shared" si="168"/>
        <v>111146</v>
      </c>
      <c r="O52" s="105">
        <f t="shared" si="168"/>
        <v>4258.1</v>
      </c>
      <c r="P52" s="92">
        <f t="shared" si="5"/>
        <v>13200.83</v>
      </c>
      <c r="Q52" s="90">
        <v>2215615.0</v>
      </c>
      <c r="R52" s="90">
        <v>7684.42</v>
      </c>
      <c r="S52" s="106">
        <f t="shared" ref="S52:T52" si="169">Q52-L52</f>
        <v>-416855</v>
      </c>
      <c r="T52" s="107">
        <f t="shared" si="169"/>
        <v>-1258.31</v>
      </c>
      <c r="U52" s="90">
        <v>146461.0</v>
      </c>
      <c r="V52" s="90">
        <v>5505.78</v>
      </c>
      <c r="W52" s="106">
        <f t="shared" ref="W52:X52" si="170">U52-N52</f>
        <v>35315</v>
      </c>
      <c r="X52" s="107">
        <f t="shared" si="170"/>
        <v>1247.68</v>
      </c>
      <c r="Y52" s="107">
        <f t="shared" si="8"/>
        <v>-10.63</v>
      </c>
      <c r="Z52" s="107"/>
      <c r="AA52" s="90">
        <v>2533733.0</v>
      </c>
      <c r="AB52" s="90">
        <v>10409.68</v>
      </c>
      <c r="AC52" s="90">
        <v>182866.0</v>
      </c>
      <c r="AD52" s="90">
        <v>8510.58</v>
      </c>
      <c r="AE52" s="90"/>
      <c r="AF52" s="90">
        <f t="shared" si="108"/>
        <v>1266867</v>
      </c>
      <c r="AG52" s="92">
        <f t="shared" si="163"/>
        <v>5350.58</v>
      </c>
      <c r="AH52" s="90">
        <f t="shared" si="110"/>
        <v>91433</v>
      </c>
      <c r="AI52" s="90">
        <f t="shared" si="164"/>
        <v>4374.44</v>
      </c>
      <c r="AJ52" s="92">
        <f t="shared" si="112"/>
        <v>9725.02</v>
      </c>
      <c r="AK52" s="90"/>
    </row>
    <row r="53" ht="20.25" customHeight="1">
      <c r="A53" s="89" t="s">
        <v>219</v>
      </c>
      <c r="B53" s="89" t="s">
        <v>216</v>
      </c>
      <c r="C53" s="102">
        <v>5132411.0</v>
      </c>
      <c r="D53" s="103">
        <v>20221.7</v>
      </c>
      <c r="E53" s="102">
        <v>74873.0</v>
      </c>
      <c r="F53" s="103">
        <v>4673.41</v>
      </c>
      <c r="G53" s="102">
        <v>0.0</v>
      </c>
      <c r="H53" s="103">
        <v>0.0</v>
      </c>
      <c r="I53" s="102">
        <v>0.0</v>
      </c>
      <c r="J53" s="103">
        <v>0.0</v>
      </c>
      <c r="K53" s="90"/>
      <c r="L53" s="104">
        <f t="shared" ref="L53:O53" si="171">SUM(C53+G53)</f>
        <v>5132411</v>
      </c>
      <c r="M53" s="105">
        <f t="shared" si="171"/>
        <v>20221.7</v>
      </c>
      <c r="N53" s="104">
        <f t="shared" si="171"/>
        <v>74873</v>
      </c>
      <c r="O53" s="105">
        <f t="shared" si="171"/>
        <v>4673.41</v>
      </c>
      <c r="P53" s="92">
        <f t="shared" si="5"/>
        <v>24895.11</v>
      </c>
      <c r="Q53" s="91">
        <v>4829801.0</v>
      </c>
      <c r="R53" s="92">
        <v>19029.42</v>
      </c>
      <c r="S53" s="106">
        <f t="shared" ref="S53:T53" si="172">Q53-L53</f>
        <v>-302610</v>
      </c>
      <c r="T53" s="107">
        <f t="shared" si="172"/>
        <v>-1192.28</v>
      </c>
      <c r="U53" s="91">
        <v>101095.0</v>
      </c>
      <c r="V53" s="92">
        <v>6045.62</v>
      </c>
      <c r="W53" s="91">
        <f t="shared" ref="W53:X53" si="173">U53-N53</f>
        <v>26222</v>
      </c>
      <c r="X53" s="107">
        <f t="shared" si="173"/>
        <v>1372.21</v>
      </c>
      <c r="Y53" s="107">
        <f t="shared" si="8"/>
        <v>179.93</v>
      </c>
      <c r="Z53" s="107"/>
      <c r="AA53" s="90">
        <v>1.0264822E7</v>
      </c>
      <c r="AB53" s="90">
        <v>39314.26</v>
      </c>
      <c r="AC53" s="90">
        <v>149748.0</v>
      </c>
      <c r="AD53" s="90">
        <v>9091.83</v>
      </c>
      <c r="AE53" s="90"/>
      <c r="AF53" s="90">
        <f t="shared" si="108"/>
        <v>5132411</v>
      </c>
      <c r="AG53" s="92">
        <f t="shared" si="163"/>
        <v>20207.53</v>
      </c>
      <c r="AH53" s="90">
        <f t="shared" si="110"/>
        <v>74874</v>
      </c>
      <c r="AI53" s="90">
        <f t="shared" si="164"/>
        <v>4673.2</v>
      </c>
      <c r="AJ53" s="92">
        <f t="shared" si="112"/>
        <v>24880.73</v>
      </c>
      <c r="AK53" s="90"/>
    </row>
    <row r="54" ht="20.25" customHeight="1">
      <c r="A54" s="89" t="s">
        <v>219</v>
      </c>
      <c r="B54" s="89" t="s">
        <v>220</v>
      </c>
      <c r="C54" s="102">
        <v>5132411.0</v>
      </c>
      <c r="D54" s="103">
        <v>20291.95</v>
      </c>
      <c r="E54" s="102">
        <v>74873.0</v>
      </c>
      <c r="F54" s="103">
        <v>4209.9</v>
      </c>
      <c r="G54" s="102">
        <v>0.0</v>
      </c>
      <c r="H54" s="103">
        <v>0.0</v>
      </c>
      <c r="I54" s="102">
        <v>0.0</v>
      </c>
      <c r="J54" s="103">
        <v>0.0</v>
      </c>
      <c r="K54" s="90"/>
      <c r="L54" s="104">
        <f t="shared" ref="L54:O54" si="174">SUM(C54+G54)</f>
        <v>5132411</v>
      </c>
      <c r="M54" s="105">
        <f t="shared" si="174"/>
        <v>20291.95</v>
      </c>
      <c r="N54" s="104">
        <f t="shared" si="174"/>
        <v>74873</v>
      </c>
      <c r="O54" s="105">
        <f t="shared" si="174"/>
        <v>4209.9</v>
      </c>
      <c r="P54" s="92">
        <f t="shared" si="5"/>
        <v>24501.85</v>
      </c>
      <c r="Q54" s="90">
        <v>4829801.0</v>
      </c>
      <c r="R54" s="90">
        <v>19220.35</v>
      </c>
      <c r="S54" s="106">
        <f t="shared" ref="S54:T54" si="175">Q54-L54</f>
        <v>-302610</v>
      </c>
      <c r="T54" s="107">
        <f t="shared" si="175"/>
        <v>-1071.6</v>
      </c>
      <c r="U54" s="90">
        <v>101095.0</v>
      </c>
      <c r="V54" s="90">
        <v>5445.93</v>
      </c>
      <c r="W54" s="106">
        <f t="shared" ref="W54:X54" si="176">U54-N54</f>
        <v>26222</v>
      </c>
      <c r="X54" s="107">
        <f t="shared" si="176"/>
        <v>1236.03</v>
      </c>
      <c r="Y54" s="107">
        <f t="shared" si="8"/>
        <v>164.43</v>
      </c>
      <c r="Z54" s="107"/>
      <c r="AA54" s="90">
        <v>1.0264822E7</v>
      </c>
      <c r="AB54" s="90">
        <v>39450.97</v>
      </c>
      <c r="AC54" s="90">
        <v>149748.0</v>
      </c>
      <c r="AD54" s="90">
        <v>8190.91</v>
      </c>
      <c r="AE54" s="90"/>
      <c r="AF54" s="90">
        <f t="shared" si="108"/>
        <v>5132411</v>
      </c>
      <c r="AG54" s="92">
        <f t="shared" si="163"/>
        <v>20277.8</v>
      </c>
      <c r="AH54" s="90">
        <f t="shared" si="110"/>
        <v>74874</v>
      </c>
      <c r="AI54" s="90">
        <f t="shared" si="164"/>
        <v>4210.13</v>
      </c>
      <c r="AJ54" s="92">
        <f t="shared" si="112"/>
        <v>24487.93</v>
      </c>
      <c r="AK54" s="90"/>
    </row>
    <row r="55" ht="20.25" customHeight="1">
      <c r="A55" s="89" t="s">
        <v>192</v>
      </c>
      <c r="B55" s="89" t="s">
        <v>0</v>
      </c>
      <c r="C55" s="102">
        <v>2288366.0</v>
      </c>
      <c r="D55" s="103">
        <v>9629.91</v>
      </c>
      <c r="E55" s="102">
        <v>220398.0</v>
      </c>
      <c r="F55" s="103">
        <v>12666.51</v>
      </c>
      <c r="G55" s="102">
        <v>2288388.0</v>
      </c>
      <c r="H55" s="103">
        <v>9630.08</v>
      </c>
      <c r="I55" s="102">
        <v>220413.0</v>
      </c>
      <c r="J55" s="103">
        <v>12667.36</v>
      </c>
      <c r="K55" s="90"/>
      <c r="L55" s="104">
        <f t="shared" ref="L55:O55" si="177">SUM(C55+G55)</f>
        <v>4576754</v>
      </c>
      <c r="M55" s="105">
        <f t="shared" si="177"/>
        <v>19259.99</v>
      </c>
      <c r="N55" s="104">
        <f t="shared" si="177"/>
        <v>440811</v>
      </c>
      <c r="O55" s="105">
        <f t="shared" si="177"/>
        <v>25333.87</v>
      </c>
      <c r="P55" s="92">
        <f t="shared" si="5"/>
        <v>44593.86</v>
      </c>
      <c r="Q55" s="91">
        <v>4134654.0</v>
      </c>
      <c r="R55" s="92">
        <v>17629.87</v>
      </c>
      <c r="S55" s="106">
        <f t="shared" ref="S55:T55" si="178">Q55-L55</f>
        <v>-442100</v>
      </c>
      <c r="T55" s="107">
        <f t="shared" si="178"/>
        <v>-1630.12</v>
      </c>
      <c r="U55" s="91">
        <v>420091.0</v>
      </c>
      <c r="V55" s="92">
        <v>24090.31</v>
      </c>
      <c r="W55" s="91">
        <f t="shared" ref="W55:X55" si="179">U55-N55</f>
        <v>-20720</v>
      </c>
      <c r="X55" s="107">
        <f t="shared" si="179"/>
        <v>-1243.56</v>
      </c>
      <c r="Y55" s="107">
        <f t="shared" si="8"/>
        <v>-2873.68</v>
      </c>
      <c r="Z55" s="107"/>
      <c r="AA55" s="90">
        <v>4576735.0</v>
      </c>
      <c r="AB55" s="90">
        <v>18747.26</v>
      </c>
      <c r="AC55" s="90">
        <v>440798.0</v>
      </c>
      <c r="AD55" s="90">
        <v>24641.42</v>
      </c>
      <c r="AE55" s="90"/>
      <c r="AF55" s="90">
        <f t="shared" si="108"/>
        <v>2288368</v>
      </c>
      <c r="AG55" s="92">
        <f t="shared" si="163"/>
        <v>9636.09</v>
      </c>
      <c r="AH55" s="90">
        <f t="shared" si="110"/>
        <v>220399</v>
      </c>
      <c r="AI55" s="90">
        <f t="shared" si="164"/>
        <v>12665.69</v>
      </c>
      <c r="AJ55" s="92">
        <f t="shared" si="112"/>
        <v>22301.78</v>
      </c>
      <c r="AK55" s="90"/>
    </row>
    <row r="56" ht="20.25" customHeight="1">
      <c r="A56" s="89" t="s">
        <v>192</v>
      </c>
      <c r="B56" s="89" t="s">
        <v>40</v>
      </c>
      <c r="C56" s="102">
        <v>2288366.0</v>
      </c>
      <c r="D56" s="103">
        <v>9124.74</v>
      </c>
      <c r="E56" s="102">
        <v>220398.0</v>
      </c>
      <c r="F56" s="103">
        <v>10765.08</v>
      </c>
      <c r="G56" s="102">
        <v>2288388.0</v>
      </c>
      <c r="H56" s="103">
        <v>9124.89</v>
      </c>
      <c r="I56" s="102">
        <v>220413.0</v>
      </c>
      <c r="J56" s="103">
        <v>10765.77</v>
      </c>
      <c r="K56" s="90"/>
      <c r="L56" s="104">
        <f t="shared" ref="L56:O56" si="180">SUM(C56+G56)</f>
        <v>4576754</v>
      </c>
      <c r="M56" s="105">
        <f t="shared" si="180"/>
        <v>18249.63</v>
      </c>
      <c r="N56" s="104">
        <f t="shared" si="180"/>
        <v>440811</v>
      </c>
      <c r="O56" s="105">
        <f t="shared" si="180"/>
        <v>21530.85</v>
      </c>
      <c r="P56" s="92">
        <f t="shared" si="5"/>
        <v>39780.48</v>
      </c>
      <c r="Q56" s="90">
        <v>4134654.0</v>
      </c>
      <c r="R56" s="90">
        <v>16641.55</v>
      </c>
      <c r="S56" s="106">
        <f t="shared" ref="S56:T56" si="181">Q56-L56</f>
        <v>-442100</v>
      </c>
      <c r="T56" s="107">
        <f t="shared" si="181"/>
        <v>-1608.08</v>
      </c>
      <c r="U56" s="90">
        <v>420091.0</v>
      </c>
      <c r="V56" s="90">
        <v>20499.44</v>
      </c>
      <c r="W56" s="106">
        <f t="shared" ref="W56:X56" si="182">U56-N56</f>
        <v>-20720</v>
      </c>
      <c r="X56" s="107">
        <f t="shared" si="182"/>
        <v>-1031.41</v>
      </c>
      <c r="Y56" s="107">
        <f t="shared" si="8"/>
        <v>-2639.49</v>
      </c>
      <c r="Z56" s="107"/>
      <c r="AA56" s="90">
        <v>4576735.0</v>
      </c>
      <c r="AB56" s="90">
        <v>17763.14</v>
      </c>
      <c r="AC56" s="90">
        <v>440798.0</v>
      </c>
      <c r="AD56" s="90">
        <v>20944.93</v>
      </c>
      <c r="AE56" s="90"/>
      <c r="AF56" s="90">
        <f t="shared" si="108"/>
        <v>2288368</v>
      </c>
      <c r="AG56" s="92">
        <f t="shared" si="163"/>
        <v>9130.25</v>
      </c>
      <c r="AH56" s="90">
        <f t="shared" si="110"/>
        <v>220399</v>
      </c>
      <c r="AI56" s="90">
        <f t="shared" si="164"/>
        <v>10765.69</v>
      </c>
      <c r="AJ56" s="92">
        <f t="shared" si="112"/>
        <v>19895.94</v>
      </c>
      <c r="AK56" s="90"/>
    </row>
    <row r="57" ht="20.25" customHeight="1">
      <c r="A57" s="89" t="s">
        <v>144</v>
      </c>
      <c r="B57" s="89" t="s">
        <v>0</v>
      </c>
      <c r="C57" s="102">
        <v>1241193.0</v>
      </c>
      <c r="D57" s="103">
        <v>5059.1</v>
      </c>
      <c r="E57" s="102">
        <v>96996.0</v>
      </c>
      <c r="F57" s="103">
        <v>5438.79</v>
      </c>
      <c r="G57" s="102">
        <v>1241208.0</v>
      </c>
      <c r="H57" s="103">
        <v>5059.2</v>
      </c>
      <c r="I57" s="102">
        <v>96998.0</v>
      </c>
      <c r="J57" s="103">
        <v>5439.0</v>
      </c>
      <c r="K57" s="90"/>
      <c r="L57" s="104">
        <f t="shared" ref="L57:O57" si="183">SUM(C57+G57)</f>
        <v>2482401</v>
      </c>
      <c r="M57" s="105">
        <f t="shared" si="183"/>
        <v>10118.3</v>
      </c>
      <c r="N57" s="104">
        <f t="shared" si="183"/>
        <v>193994</v>
      </c>
      <c r="O57" s="105">
        <f t="shared" si="183"/>
        <v>10877.79</v>
      </c>
      <c r="P57" s="92">
        <f t="shared" si="5"/>
        <v>20996.09</v>
      </c>
      <c r="Q57" s="91">
        <v>2356374.0</v>
      </c>
      <c r="R57" s="92">
        <v>9628.2</v>
      </c>
      <c r="S57" s="106">
        <f t="shared" ref="S57:T57" si="184">Q57-L57</f>
        <v>-126027</v>
      </c>
      <c r="T57" s="107">
        <f t="shared" si="184"/>
        <v>-490.1</v>
      </c>
      <c r="U57" s="91">
        <v>217205.0</v>
      </c>
      <c r="V57" s="92">
        <v>11509.88</v>
      </c>
      <c r="W57" s="91">
        <f t="shared" ref="W57:X57" si="185">U57-N57</f>
        <v>23211</v>
      </c>
      <c r="X57" s="107">
        <f t="shared" si="185"/>
        <v>632.09</v>
      </c>
      <c r="Y57" s="107">
        <f t="shared" si="8"/>
        <v>141.99</v>
      </c>
      <c r="Z57" s="107"/>
      <c r="AA57" s="90">
        <v>2482400.0</v>
      </c>
      <c r="AB57" s="90">
        <v>9843.41</v>
      </c>
      <c r="AC57" s="90">
        <v>193990.0</v>
      </c>
      <c r="AD57" s="90">
        <v>10581.75</v>
      </c>
      <c r="AE57" s="90"/>
      <c r="AF57" s="90">
        <f t="shared" si="108"/>
        <v>1241200</v>
      </c>
      <c r="AG57" s="92">
        <f t="shared" si="163"/>
        <v>5059.51</v>
      </c>
      <c r="AH57" s="90">
        <f t="shared" si="110"/>
        <v>96995</v>
      </c>
      <c r="AI57" s="90">
        <f t="shared" si="164"/>
        <v>5439.02</v>
      </c>
      <c r="AJ57" s="92">
        <f t="shared" si="112"/>
        <v>10498.53</v>
      </c>
      <c r="AK57" s="90"/>
    </row>
    <row r="58" ht="20.25" customHeight="1">
      <c r="A58" s="89" t="s">
        <v>144</v>
      </c>
      <c r="B58" s="89" t="s">
        <v>46</v>
      </c>
      <c r="C58" s="102">
        <v>1241193.0</v>
      </c>
      <c r="D58" s="103">
        <v>4895.56</v>
      </c>
      <c r="E58" s="102">
        <v>96996.0</v>
      </c>
      <c r="F58" s="103">
        <v>4714.56</v>
      </c>
      <c r="G58" s="102">
        <v>1241208.0</v>
      </c>
      <c r="H58" s="103">
        <v>4895.65</v>
      </c>
      <c r="I58" s="102">
        <v>96998.0</v>
      </c>
      <c r="J58" s="103">
        <v>4714.73</v>
      </c>
      <c r="K58" s="90"/>
      <c r="L58" s="104">
        <f t="shared" ref="L58:O58" si="186">SUM(C58+G58)</f>
        <v>2482401</v>
      </c>
      <c r="M58" s="105">
        <f t="shared" si="186"/>
        <v>9791.21</v>
      </c>
      <c r="N58" s="104">
        <f t="shared" si="186"/>
        <v>193994</v>
      </c>
      <c r="O58" s="105">
        <f t="shared" si="186"/>
        <v>9429.29</v>
      </c>
      <c r="P58" s="92">
        <f t="shared" si="5"/>
        <v>19220.5</v>
      </c>
      <c r="Q58" s="90">
        <v>2356374.0</v>
      </c>
      <c r="R58" s="90">
        <v>9309.85</v>
      </c>
      <c r="S58" s="106">
        <f t="shared" ref="S58:T58" si="187">Q58-L58</f>
        <v>-126027</v>
      </c>
      <c r="T58" s="107">
        <f t="shared" si="187"/>
        <v>-481.36</v>
      </c>
      <c r="U58" s="90">
        <v>217205.0</v>
      </c>
      <c r="V58" s="90">
        <v>10073.93</v>
      </c>
      <c r="W58" s="106">
        <f t="shared" ref="W58:X58" si="188">U58-N58</f>
        <v>23211</v>
      </c>
      <c r="X58" s="107">
        <f t="shared" si="188"/>
        <v>644.64</v>
      </c>
      <c r="Y58" s="107">
        <f t="shared" si="8"/>
        <v>163.28</v>
      </c>
      <c r="Z58" s="107"/>
      <c r="AA58" s="90">
        <v>2482400.0</v>
      </c>
      <c r="AB58" s="90">
        <v>9071.38</v>
      </c>
      <c r="AC58" s="90">
        <v>200321.0</v>
      </c>
      <c r="AD58" s="90">
        <v>9625.53</v>
      </c>
      <c r="AE58" s="90"/>
      <c r="AF58" s="90">
        <f t="shared" si="108"/>
        <v>1241200</v>
      </c>
      <c r="AG58" s="92">
        <f t="shared" si="163"/>
        <v>4662.69</v>
      </c>
      <c r="AH58" s="90">
        <f t="shared" si="110"/>
        <v>100161</v>
      </c>
      <c r="AI58" s="90">
        <f t="shared" si="164"/>
        <v>4947.52</v>
      </c>
      <c r="AJ58" s="92">
        <f t="shared" si="112"/>
        <v>9610.21</v>
      </c>
      <c r="AK58" s="90"/>
    </row>
    <row r="59" ht="20.25" customHeight="1">
      <c r="A59" s="89" t="s">
        <v>70</v>
      </c>
      <c r="B59" s="89" t="s">
        <v>0</v>
      </c>
      <c r="C59" s="102">
        <v>1462530.0</v>
      </c>
      <c r="D59" s="103">
        <v>5864.62</v>
      </c>
      <c r="E59" s="102">
        <v>141934.0</v>
      </c>
      <c r="F59" s="103">
        <v>7311.33</v>
      </c>
      <c r="G59" s="102">
        <v>1462544.0</v>
      </c>
      <c r="H59" s="103">
        <v>5864.73</v>
      </c>
      <c r="I59" s="102">
        <v>141937.0</v>
      </c>
      <c r="J59" s="103">
        <v>7311.49</v>
      </c>
      <c r="K59" s="90"/>
      <c r="L59" s="104">
        <f t="shared" ref="L59:O59" si="189">SUM(C59+G59)</f>
        <v>2925074</v>
      </c>
      <c r="M59" s="105">
        <f t="shared" si="189"/>
        <v>11729.35</v>
      </c>
      <c r="N59" s="104">
        <f t="shared" si="189"/>
        <v>283871</v>
      </c>
      <c r="O59" s="105">
        <f t="shared" si="189"/>
        <v>14622.82</v>
      </c>
      <c r="P59" s="92">
        <f t="shared" si="5"/>
        <v>26352.17</v>
      </c>
      <c r="Q59" s="91">
        <v>2546756.0</v>
      </c>
      <c r="R59" s="92">
        <v>10323.54</v>
      </c>
      <c r="S59" s="106">
        <f t="shared" ref="S59:T59" si="190">Q59-L59</f>
        <v>-378318</v>
      </c>
      <c r="T59" s="107">
        <f t="shared" si="190"/>
        <v>-1405.81</v>
      </c>
      <c r="U59" s="91">
        <v>337821.0</v>
      </c>
      <c r="V59" s="92">
        <v>17309.31</v>
      </c>
      <c r="W59" s="91">
        <f t="shared" ref="W59:X59" si="191">U59-N59</f>
        <v>53950</v>
      </c>
      <c r="X59" s="107">
        <f t="shared" si="191"/>
        <v>2686.49</v>
      </c>
      <c r="Y59" s="107">
        <f t="shared" si="8"/>
        <v>1280.68</v>
      </c>
      <c r="Z59" s="107"/>
      <c r="AA59" s="90">
        <v>2925060.0</v>
      </c>
      <c r="AB59" s="90">
        <v>11415.11</v>
      </c>
      <c r="AC59" s="90">
        <v>283869.0</v>
      </c>
      <c r="AD59" s="90">
        <v>14225.1</v>
      </c>
      <c r="AE59" s="90"/>
      <c r="AF59" s="90">
        <f t="shared" si="108"/>
        <v>1462530</v>
      </c>
      <c r="AG59" s="92">
        <f t="shared" si="163"/>
        <v>5867.37</v>
      </c>
      <c r="AH59" s="90">
        <f t="shared" si="110"/>
        <v>141935</v>
      </c>
      <c r="AI59" s="90">
        <f t="shared" si="164"/>
        <v>7311.7</v>
      </c>
      <c r="AJ59" s="92">
        <f t="shared" si="112"/>
        <v>13179.07</v>
      </c>
      <c r="AK59" s="90"/>
    </row>
    <row r="60" ht="20.25" customHeight="1">
      <c r="A60" s="89" t="s">
        <v>70</v>
      </c>
      <c r="B60" s="89" t="s">
        <v>46</v>
      </c>
      <c r="C60" s="102">
        <v>1462530.0</v>
      </c>
      <c r="D60" s="103">
        <v>5639.92</v>
      </c>
      <c r="E60" s="102">
        <v>141934.0</v>
      </c>
      <c r="F60" s="103">
        <v>6436.26</v>
      </c>
      <c r="G60" s="102">
        <v>1462544.0</v>
      </c>
      <c r="H60" s="103">
        <v>5640.0</v>
      </c>
      <c r="I60" s="102">
        <v>141937.0</v>
      </c>
      <c r="J60" s="103">
        <v>6436.39</v>
      </c>
      <c r="K60" s="90"/>
      <c r="L60" s="104">
        <f t="shared" ref="L60:O60" si="192">SUM(C60+G60)</f>
        <v>2925074</v>
      </c>
      <c r="M60" s="105">
        <f t="shared" si="192"/>
        <v>11279.92</v>
      </c>
      <c r="N60" s="104">
        <f t="shared" si="192"/>
        <v>283871</v>
      </c>
      <c r="O60" s="105">
        <f t="shared" si="192"/>
        <v>12872.65</v>
      </c>
      <c r="P60" s="92">
        <f t="shared" si="5"/>
        <v>24152.57</v>
      </c>
      <c r="Q60" s="90">
        <v>2546756.0</v>
      </c>
      <c r="R60" s="90">
        <v>9924.69</v>
      </c>
      <c r="S60" s="106">
        <f t="shared" ref="S60:T60" si="193">Q60-L60</f>
        <v>-378318</v>
      </c>
      <c r="T60" s="107">
        <f t="shared" si="193"/>
        <v>-1355.23</v>
      </c>
      <c r="U60" s="90">
        <v>337821.0</v>
      </c>
      <c r="V60" s="90">
        <v>15256.31</v>
      </c>
      <c r="W60" s="106">
        <f t="shared" ref="W60:X60" si="194">U60-N60</f>
        <v>53950</v>
      </c>
      <c r="X60" s="107">
        <f t="shared" si="194"/>
        <v>2383.66</v>
      </c>
      <c r="Y60" s="107">
        <f t="shared" si="8"/>
        <v>1028.43</v>
      </c>
      <c r="Z60" s="107"/>
      <c r="AA60" s="90">
        <v>2925060.0</v>
      </c>
      <c r="AB60" s="90">
        <v>10976.49</v>
      </c>
      <c r="AC60" s="90">
        <v>283869.0</v>
      </c>
      <c r="AD60" s="90">
        <v>12521.29</v>
      </c>
      <c r="AE60" s="90"/>
      <c r="AF60" s="90">
        <f t="shared" si="108"/>
        <v>1462530</v>
      </c>
      <c r="AG60" s="92">
        <f t="shared" si="163"/>
        <v>5641.92</v>
      </c>
      <c r="AH60" s="90">
        <f t="shared" si="110"/>
        <v>141935</v>
      </c>
      <c r="AI60" s="90">
        <f t="shared" si="164"/>
        <v>6435.94</v>
      </c>
      <c r="AJ60" s="92">
        <f t="shared" si="112"/>
        <v>12077.86</v>
      </c>
      <c r="AK60" s="90"/>
    </row>
    <row r="61" ht="20.25" customHeight="1">
      <c r="A61" s="89" t="s">
        <v>221</v>
      </c>
      <c r="B61" s="89" t="s">
        <v>216</v>
      </c>
      <c r="C61" s="102">
        <v>0.0</v>
      </c>
      <c r="D61" s="103">
        <v>0.0</v>
      </c>
      <c r="E61" s="102">
        <v>0.0</v>
      </c>
      <c r="F61" s="103">
        <v>0.0</v>
      </c>
      <c r="G61" s="102">
        <v>0.0</v>
      </c>
      <c r="H61" s="103">
        <v>0.0</v>
      </c>
      <c r="I61" s="102">
        <v>0.0</v>
      </c>
      <c r="J61" s="103">
        <v>0.0</v>
      </c>
      <c r="K61" s="90"/>
      <c r="L61" s="104">
        <f t="shared" ref="L61:O61" si="195">SUM(C61+G61)</f>
        <v>0</v>
      </c>
      <c r="M61" s="105">
        <f t="shared" si="195"/>
        <v>0</v>
      </c>
      <c r="N61" s="104">
        <f t="shared" si="195"/>
        <v>0</v>
      </c>
      <c r="O61" s="105">
        <f t="shared" si="195"/>
        <v>0</v>
      </c>
      <c r="P61" s="92">
        <f t="shared" si="5"/>
        <v>0</v>
      </c>
      <c r="Q61" s="91">
        <v>219829.0</v>
      </c>
      <c r="R61" s="92">
        <v>893.75</v>
      </c>
      <c r="S61" s="106">
        <f t="shared" ref="S61:T61" si="196">Q61-L61</f>
        <v>219829</v>
      </c>
      <c r="T61" s="107">
        <f t="shared" si="196"/>
        <v>893.75</v>
      </c>
      <c r="U61" s="91">
        <v>22991.0</v>
      </c>
      <c r="V61" s="92">
        <v>1252.92</v>
      </c>
      <c r="W61" s="91">
        <f t="shared" ref="W61:X61" si="197">U61-N61</f>
        <v>22991</v>
      </c>
      <c r="X61" s="107">
        <f t="shared" si="197"/>
        <v>1252.92</v>
      </c>
      <c r="Y61" s="107">
        <f t="shared" si="8"/>
        <v>2146.67</v>
      </c>
      <c r="Z61" s="107"/>
      <c r="AA61" s="90">
        <v>6855122.0</v>
      </c>
      <c r="AB61" s="90">
        <v>25850.96</v>
      </c>
      <c r="AC61" s="90">
        <v>349277.0</v>
      </c>
      <c r="AD61" s="90">
        <v>18620.61</v>
      </c>
      <c r="AE61" s="90"/>
      <c r="AF61" s="90">
        <f t="shared" si="108"/>
        <v>3427561</v>
      </c>
      <c r="AG61" s="92">
        <f t="shared" si="163"/>
        <v>13287.39</v>
      </c>
      <c r="AH61" s="90">
        <f t="shared" si="110"/>
        <v>174639</v>
      </c>
      <c r="AI61" s="90">
        <f t="shared" si="164"/>
        <v>9570.99</v>
      </c>
      <c r="AJ61" s="92">
        <f t="shared" si="112"/>
        <v>22858.38</v>
      </c>
      <c r="AK61" s="90"/>
    </row>
    <row r="62" ht="20.25" customHeight="1">
      <c r="A62" s="89" t="s">
        <v>221</v>
      </c>
      <c r="B62" s="89" t="s">
        <v>222</v>
      </c>
      <c r="C62" s="102">
        <v>0.0</v>
      </c>
      <c r="D62" s="103">
        <v>0.0</v>
      </c>
      <c r="E62" s="102">
        <v>0.0</v>
      </c>
      <c r="F62" s="103">
        <v>0.0</v>
      </c>
      <c r="G62" s="102">
        <v>0.0</v>
      </c>
      <c r="H62" s="103">
        <v>0.0</v>
      </c>
      <c r="I62" s="102">
        <v>0.0</v>
      </c>
      <c r="J62" s="103">
        <v>0.0</v>
      </c>
      <c r="K62" s="90"/>
      <c r="L62" s="104">
        <f t="shared" ref="L62:O62" si="198">SUM(C62+G62)</f>
        <v>0</v>
      </c>
      <c r="M62" s="105">
        <f t="shared" si="198"/>
        <v>0</v>
      </c>
      <c r="N62" s="104">
        <f t="shared" si="198"/>
        <v>0</v>
      </c>
      <c r="O62" s="105">
        <f t="shared" si="198"/>
        <v>0</v>
      </c>
      <c r="P62" s="92">
        <f t="shared" si="5"/>
        <v>0</v>
      </c>
      <c r="Q62" s="90">
        <v>456.0</v>
      </c>
      <c r="R62" s="90">
        <v>4.35</v>
      </c>
      <c r="S62" s="106">
        <f t="shared" ref="S62:T62" si="199">Q62-L62</f>
        <v>456</v>
      </c>
      <c r="T62" s="107">
        <f t="shared" si="199"/>
        <v>4.35</v>
      </c>
      <c r="U62" s="90">
        <v>282.0</v>
      </c>
      <c r="V62" s="90">
        <v>26.86</v>
      </c>
      <c r="W62" s="106">
        <f t="shared" ref="W62:X62" si="200">U62-N62</f>
        <v>282</v>
      </c>
      <c r="X62" s="107">
        <f t="shared" si="200"/>
        <v>26.86</v>
      </c>
      <c r="Y62" s="107">
        <f t="shared" si="8"/>
        <v>31.21</v>
      </c>
      <c r="Z62" s="107"/>
      <c r="AA62" s="90">
        <v>5509.0</v>
      </c>
      <c r="AB62" s="90">
        <v>51.06</v>
      </c>
      <c r="AC62" s="90">
        <v>4594.0</v>
      </c>
      <c r="AD62" s="90">
        <v>425.73</v>
      </c>
      <c r="AE62" s="90"/>
      <c r="AF62" s="90">
        <f t="shared" si="108"/>
        <v>2755</v>
      </c>
      <c r="AG62" s="92">
        <f t="shared" si="163"/>
        <v>26.24</v>
      </c>
      <c r="AH62" s="90">
        <f t="shared" si="110"/>
        <v>2297</v>
      </c>
      <c r="AI62" s="90">
        <f t="shared" si="164"/>
        <v>218.83</v>
      </c>
      <c r="AJ62" s="92">
        <f t="shared" si="112"/>
        <v>245.07</v>
      </c>
      <c r="AK62" s="90"/>
    </row>
    <row r="63" ht="20.25" customHeight="1">
      <c r="A63" s="89" t="s">
        <v>221</v>
      </c>
      <c r="B63" s="89" t="s">
        <v>217</v>
      </c>
      <c r="C63" s="102">
        <v>0.0</v>
      </c>
      <c r="D63" s="103">
        <v>0.0</v>
      </c>
      <c r="E63" s="102">
        <v>0.0</v>
      </c>
      <c r="F63" s="103">
        <v>0.0</v>
      </c>
      <c r="G63" s="102">
        <v>0.0</v>
      </c>
      <c r="H63" s="103">
        <v>0.0</v>
      </c>
      <c r="I63" s="102">
        <v>0.0</v>
      </c>
      <c r="J63" s="103">
        <v>0.0</v>
      </c>
      <c r="K63" s="90"/>
      <c r="L63" s="104">
        <f t="shared" ref="L63:O63" si="201">SUM(C63+G63)</f>
        <v>0</v>
      </c>
      <c r="M63" s="105">
        <f t="shared" si="201"/>
        <v>0</v>
      </c>
      <c r="N63" s="104">
        <f t="shared" si="201"/>
        <v>0</v>
      </c>
      <c r="O63" s="105">
        <f t="shared" si="201"/>
        <v>0</v>
      </c>
      <c r="P63" s="92">
        <f t="shared" si="5"/>
        <v>0</v>
      </c>
      <c r="Q63" s="90">
        <v>219373.0</v>
      </c>
      <c r="R63" s="90">
        <v>858.17</v>
      </c>
      <c r="S63" s="106">
        <f t="shared" ref="S63:T63" si="202">Q63-L63</f>
        <v>219373</v>
      </c>
      <c r="T63" s="107">
        <f t="shared" si="202"/>
        <v>858.17</v>
      </c>
      <c r="U63" s="90">
        <v>22709.0</v>
      </c>
      <c r="V63" s="90">
        <v>1086.4</v>
      </c>
      <c r="W63" s="106">
        <f t="shared" ref="W63:X63" si="203">U63-N63</f>
        <v>22709</v>
      </c>
      <c r="X63" s="107">
        <f t="shared" si="203"/>
        <v>1086.4</v>
      </c>
      <c r="Y63" s="107">
        <f t="shared" si="8"/>
        <v>1944.57</v>
      </c>
      <c r="Z63" s="107"/>
      <c r="AA63" s="90">
        <v>6849613.0</v>
      </c>
      <c r="AB63" s="90">
        <v>25128.81</v>
      </c>
      <c r="AC63" s="90">
        <v>344683.0</v>
      </c>
      <c r="AD63" s="90">
        <v>16041.55</v>
      </c>
      <c r="AE63" s="90"/>
      <c r="AF63" s="90">
        <f t="shared" si="108"/>
        <v>3424807</v>
      </c>
      <c r="AG63" s="92">
        <f t="shared" si="163"/>
        <v>12916.21</v>
      </c>
      <c r="AH63" s="90">
        <f t="shared" si="110"/>
        <v>172342</v>
      </c>
      <c r="AI63" s="90">
        <f t="shared" si="164"/>
        <v>8245.36</v>
      </c>
      <c r="AJ63" s="92">
        <f t="shared" si="112"/>
        <v>21161.57</v>
      </c>
      <c r="AK63" s="90"/>
    </row>
    <row r="64" ht="20.25" customHeight="1">
      <c r="A64" s="89" t="s">
        <v>223</v>
      </c>
      <c r="B64" s="89" t="s">
        <v>200</v>
      </c>
      <c r="C64" s="102">
        <v>3364898.0</v>
      </c>
      <c r="D64" s="103">
        <v>11597.44</v>
      </c>
      <c r="E64" s="102">
        <v>178108.0</v>
      </c>
      <c r="F64" s="103">
        <v>7379.72</v>
      </c>
      <c r="G64" s="102">
        <v>3364923.0</v>
      </c>
      <c r="H64" s="103">
        <v>11597.57</v>
      </c>
      <c r="I64" s="102">
        <v>178112.0</v>
      </c>
      <c r="J64" s="103">
        <v>7379.9</v>
      </c>
      <c r="K64" s="90"/>
      <c r="L64" s="104">
        <f t="shared" ref="L64:O64" si="204">SUM(C64+G64)</f>
        <v>6729821</v>
      </c>
      <c r="M64" s="105">
        <f t="shared" si="204"/>
        <v>23195.01</v>
      </c>
      <c r="N64" s="104">
        <f t="shared" si="204"/>
        <v>356220</v>
      </c>
      <c r="O64" s="105">
        <f t="shared" si="204"/>
        <v>14759.62</v>
      </c>
      <c r="P64" s="92">
        <f t="shared" si="5"/>
        <v>37954.63</v>
      </c>
      <c r="Q64" s="91">
        <v>6828661.0</v>
      </c>
      <c r="R64" s="92">
        <v>23613.94</v>
      </c>
      <c r="S64" s="106">
        <f t="shared" ref="S64:T64" si="205">Q64-L64</f>
        <v>98840</v>
      </c>
      <c r="T64" s="107">
        <f t="shared" si="205"/>
        <v>418.93</v>
      </c>
      <c r="U64" s="91">
        <v>428169.0</v>
      </c>
      <c r="V64" s="92">
        <v>17681.64</v>
      </c>
      <c r="W64" s="91">
        <f t="shared" ref="W64:X64" si="206">U64-N64</f>
        <v>71949</v>
      </c>
      <c r="X64" s="107">
        <f t="shared" si="206"/>
        <v>2922.02</v>
      </c>
      <c r="Y64" s="107">
        <f t="shared" si="8"/>
        <v>3340.95</v>
      </c>
      <c r="Z64" s="107"/>
      <c r="AA64" s="90">
        <v>6855122.0</v>
      </c>
      <c r="AB64" s="90">
        <v>25850.96</v>
      </c>
      <c r="AC64" s="90">
        <v>349277.0</v>
      </c>
      <c r="AD64" s="90">
        <v>18620.61</v>
      </c>
      <c r="AE64" s="90"/>
      <c r="AF64" s="90">
        <f t="shared" si="108"/>
        <v>3427561</v>
      </c>
      <c r="AG64" s="92">
        <f t="shared" si="163"/>
        <v>13287.39</v>
      </c>
      <c r="AH64" s="90">
        <f t="shared" si="110"/>
        <v>174639</v>
      </c>
      <c r="AI64" s="90">
        <f t="shared" si="164"/>
        <v>9570.99</v>
      </c>
      <c r="AJ64" s="92">
        <f t="shared" si="112"/>
        <v>22858.38</v>
      </c>
      <c r="AK64" s="90"/>
    </row>
    <row r="65" ht="20.25" customHeight="1">
      <c r="A65" s="89" t="s">
        <v>223</v>
      </c>
      <c r="B65" s="89" t="s">
        <v>201</v>
      </c>
      <c r="C65" s="102">
        <v>3364900.0</v>
      </c>
      <c r="D65" s="103">
        <v>11273.69</v>
      </c>
      <c r="E65" s="102">
        <v>178109.0</v>
      </c>
      <c r="F65" s="103">
        <v>6498.28</v>
      </c>
      <c r="G65" s="102">
        <v>3364923.0</v>
      </c>
      <c r="H65" s="103">
        <v>11273.8</v>
      </c>
      <c r="I65" s="102">
        <v>178112.0</v>
      </c>
      <c r="J65" s="103">
        <v>6498.43</v>
      </c>
      <c r="K65" s="90"/>
      <c r="L65" s="104">
        <f t="shared" ref="L65:O65" si="207">SUM(C65+G65)</f>
        <v>6729823</v>
      </c>
      <c r="M65" s="105">
        <f t="shared" si="207"/>
        <v>22547.49</v>
      </c>
      <c r="N65" s="104">
        <f t="shared" si="207"/>
        <v>356221</v>
      </c>
      <c r="O65" s="105">
        <f t="shared" si="207"/>
        <v>12996.71</v>
      </c>
      <c r="P65" s="92">
        <f t="shared" si="5"/>
        <v>35544.2</v>
      </c>
      <c r="Q65" s="90">
        <v>6828661.0</v>
      </c>
      <c r="R65" s="90">
        <v>22930.78</v>
      </c>
      <c r="S65" s="106">
        <f t="shared" ref="S65:T65" si="208">Q65-L65</f>
        <v>98838</v>
      </c>
      <c r="T65" s="107">
        <f t="shared" si="208"/>
        <v>383.29</v>
      </c>
      <c r="U65" s="90">
        <v>428169.0</v>
      </c>
      <c r="V65" s="90">
        <v>15587.8</v>
      </c>
      <c r="W65" s="106">
        <f t="shared" ref="W65:X65" si="209">U65-N65</f>
        <v>71948</v>
      </c>
      <c r="X65" s="107">
        <f t="shared" si="209"/>
        <v>2591.09</v>
      </c>
      <c r="Y65" s="107">
        <f t="shared" si="8"/>
        <v>2974.38</v>
      </c>
      <c r="Z65" s="107"/>
      <c r="AA65" s="90">
        <v>6849613.0</v>
      </c>
      <c r="AB65" s="90">
        <v>25128.81</v>
      </c>
      <c r="AC65" s="90">
        <v>344683.0</v>
      </c>
      <c r="AD65" s="90">
        <v>16041.55</v>
      </c>
      <c r="AE65" s="90"/>
      <c r="AF65" s="90">
        <f t="shared" si="108"/>
        <v>3424807</v>
      </c>
      <c r="AG65" s="92">
        <f t="shared" si="163"/>
        <v>12916.21</v>
      </c>
      <c r="AH65" s="90">
        <f t="shared" si="110"/>
        <v>172342</v>
      </c>
      <c r="AI65" s="90">
        <f t="shared" si="164"/>
        <v>8245.36</v>
      </c>
      <c r="AJ65" s="92">
        <f t="shared" si="112"/>
        <v>21161.57</v>
      </c>
      <c r="AK65" s="90"/>
    </row>
    <row r="66" ht="20.25" customHeight="1">
      <c r="A66" s="89" t="s">
        <v>72</v>
      </c>
      <c r="B66" s="89" t="s">
        <v>0</v>
      </c>
      <c r="C66" s="102">
        <v>1.3905654E7</v>
      </c>
      <c r="D66" s="103">
        <v>48744.85</v>
      </c>
      <c r="E66" s="102">
        <v>548322.0</v>
      </c>
      <c r="F66" s="103">
        <v>29696.3</v>
      </c>
      <c r="G66" s="102">
        <v>1.3905687E7</v>
      </c>
      <c r="H66" s="103">
        <v>48744.99</v>
      </c>
      <c r="I66" s="102">
        <v>548331.0</v>
      </c>
      <c r="J66" s="103">
        <v>29696.86</v>
      </c>
      <c r="K66" s="90"/>
      <c r="L66" s="104">
        <f t="shared" ref="L66:O66" si="210">SUM(C66+G66)</f>
        <v>27811341</v>
      </c>
      <c r="M66" s="105">
        <f t="shared" si="210"/>
        <v>97489.84</v>
      </c>
      <c r="N66" s="104">
        <f t="shared" si="210"/>
        <v>1096653</v>
      </c>
      <c r="O66" s="105">
        <f t="shared" si="210"/>
        <v>59393.16</v>
      </c>
      <c r="P66" s="92">
        <f t="shared" si="5"/>
        <v>156883</v>
      </c>
      <c r="Q66" s="91">
        <v>2.8357082E7</v>
      </c>
      <c r="R66" s="92">
        <v>99048.29</v>
      </c>
      <c r="S66" s="106">
        <f t="shared" ref="S66:T66" si="211">Q66-L66</f>
        <v>545741</v>
      </c>
      <c r="T66" s="107">
        <f t="shared" si="211"/>
        <v>1558.45</v>
      </c>
      <c r="U66" s="91">
        <v>1337964.0</v>
      </c>
      <c r="V66" s="92">
        <v>72238.76</v>
      </c>
      <c r="W66" s="91">
        <f t="shared" ref="W66:X66" si="212">U66-N66</f>
        <v>241311</v>
      </c>
      <c r="X66" s="107">
        <f t="shared" si="212"/>
        <v>12845.6</v>
      </c>
      <c r="Y66" s="107">
        <f t="shared" si="8"/>
        <v>14404.05</v>
      </c>
      <c r="Z66" s="107"/>
      <c r="AA66" s="90">
        <v>2.7811313E7</v>
      </c>
      <c r="AB66" s="90">
        <v>94305.52</v>
      </c>
      <c r="AC66" s="90">
        <v>1096642.0</v>
      </c>
      <c r="AD66" s="90">
        <v>57777.45</v>
      </c>
      <c r="AE66" s="90"/>
      <c r="AF66" s="90">
        <f t="shared" si="108"/>
        <v>13905657</v>
      </c>
      <c r="AG66" s="92">
        <f t="shared" si="163"/>
        <v>48473.04</v>
      </c>
      <c r="AH66" s="90">
        <f t="shared" si="110"/>
        <v>548321</v>
      </c>
      <c r="AI66" s="90">
        <f t="shared" si="164"/>
        <v>29697.61</v>
      </c>
      <c r="AJ66" s="92">
        <f t="shared" si="112"/>
        <v>78170.65</v>
      </c>
      <c r="AK66" s="90"/>
    </row>
    <row r="67" ht="20.25" customHeight="1">
      <c r="A67" s="89" t="s">
        <v>72</v>
      </c>
      <c r="B67" s="89" t="s">
        <v>40</v>
      </c>
      <c r="C67" s="102">
        <v>1.3905654E7</v>
      </c>
      <c r="D67" s="103">
        <v>47952.74</v>
      </c>
      <c r="E67" s="102">
        <v>548322.0</v>
      </c>
      <c r="F67" s="103">
        <v>25975.74</v>
      </c>
      <c r="G67" s="102">
        <v>1.3905687E7</v>
      </c>
      <c r="H67" s="103">
        <v>47952.87</v>
      </c>
      <c r="I67" s="102">
        <v>548331.0</v>
      </c>
      <c r="J67" s="103">
        <v>25976.22</v>
      </c>
      <c r="K67" s="90"/>
      <c r="L67" s="104">
        <f t="shared" ref="L67:O67" si="213">SUM(C67+G67)</f>
        <v>27811341</v>
      </c>
      <c r="M67" s="105">
        <f t="shared" si="213"/>
        <v>95905.61</v>
      </c>
      <c r="N67" s="104">
        <f t="shared" si="213"/>
        <v>1096653</v>
      </c>
      <c r="O67" s="105">
        <f t="shared" si="213"/>
        <v>51951.96</v>
      </c>
      <c r="P67" s="92">
        <f t="shared" si="5"/>
        <v>147857.57</v>
      </c>
      <c r="Q67" s="90">
        <v>2.8357082E7</v>
      </c>
      <c r="R67" s="90">
        <v>97582.17</v>
      </c>
      <c r="S67" s="106">
        <f t="shared" ref="S67:T67" si="214">Q67-L67</f>
        <v>545741</v>
      </c>
      <c r="T67" s="107">
        <f t="shared" si="214"/>
        <v>1676.56</v>
      </c>
      <c r="U67" s="90">
        <v>1337964.0</v>
      </c>
      <c r="V67" s="90">
        <v>63380.33</v>
      </c>
      <c r="W67" s="106">
        <f t="shared" ref="W67:X67" si="215">U67-N67</f>
        <v>241311</v>
      </c>
      <c r="X67" s="107">
        <f t="shared" si="215"/>
        <v>11428.37</v>
      </c>
      <c r="Y67" s="107">
        <f t="shared" si="8"/>
        <v>13104.93</v>
      </c>
      <c r="Z67" s="107"/>
      <c r="AA67" s="90">
        <v>2.7811313E7</v>
      </c>
      <c r="AB67" s="90">
        <v>93010.08</v>
      </c>
      <c r="AC67" s="90">
        <v>1096642.0</v>
      </c>
      <c r="AD67" s="90">
        <v>50536.7</v>
      </c>
      <c r="AE67" s="90"/>
      <c r="AF67" s="90">
        <f t="shared" si="108"/>
        <v>13905657</v>
      </c>
      <c r="AG67" s="92">
        <f t="shared" si="163"/>
        <v>47807.18</v>
      </c>
      <c r="AH67" s="90">
        <f t="shared" si="110"/>
        <v>548321</v>
      </c>
      <c r="AI67" s="90">
        <f t="shared" si="164"/>
        <v>25975.86</v>
      </c>
      <c r="AJ67" s="92">
        <f t="shared" si="112"/>
        <v>73783.04</v>
      </c>
      <c r="AK67" s="90"/>
    </row>
    <row r="68" ht="20.25" customHeight="1">
      <c r="A68" s="89" t="s">
        <v>75</v>
      </c>
      <c r="B68" s="89" t="s">
        <v>0</v>
      </c>
      <c r="C68" s="102">
        <v>3042765.0</v>
      </c>
      <c r="D68" s="103">
        <v>11873.14</v>
      </c>
      <c r="E68" s="102">
        <v>534371.0</v>
      </c>
      <c r="F68" s="103">
        <v>29665.99</v>
      </c>
      <c r="G68" s="102">
        <v>3042836.0</v>
      </c>
      <c r="H68" s="103">
        <v>11873.56</v>
      </c>
      <c r="I68" s="102">
        <v>534400.0</v>
      </c>
      <c r="J68" s="103">
        <v>29667.71</v>
      </c>
      <c r="K68" s="90"/>
      <c r="L68" s="104">
        <f t="shared" ref="L68:O68" si="216">SUM(C68+G68)</f>
        <v>6085601</v>
      </c>
      <c r="M68" s="105">
        <f t="shared" si="216"/>
        <v>23746.7</v>
      </c>
      <c r="N68" s="104">
        <f t="shared" si="216"/>
        <v>1068771</v>
      </c>
      <c r="O68" s="105">
        <f t="shared" si="216"/>
        <v>59333.7</v>
      </c>
      <c r="P68" s="92">
        <f t="shared" si="5"/>
        <v>83080.4</v>
      </c>
      <c r="Q68" s="91">
        <v>6077610.0</v>
      </c>
      <c r="R68" s="92">
        <v>23859.89</v>
      </c>
      <c r="S68" s="106">
        <f t="shared" ref="S68:T68" si="217">Q68-L68</f>
        <v>-7991</v>
      </c>
      <c r="T68" s="107">
        <f t="shared" si="217"/>
        <v>113.19</v>
      </c>
      <c r="U68" s="91">
        <v>1148813.0</v>
      </c>
      <c r="V68" s="92">
        <v>63623.56</v>
      </c>
      <c r="W68" s="91">
        <f t="shared" ref="W68:X68" si="218">U68-N68</f>
        <v>80042</v>
      </c>
      <c r="X68" s="107">
        <f t="shared" si="218"/>
        <v>4289.86</v>
      </c>
      <c r="Y68" s="107">
        <f t="shared" si="8"/>
        <v>4403.05</v>
      </c>
      <c r="Z68" s="107"/>
      <c r="AA68" s="90">
        <v>6085532.0</v>
      </c>
      <c r="AB68" s="90">
        <v>23105.02</v>
      </c>
      <c r="AC68" s="90">
        <v>1068741.0</v>
      </c>
      <c r="AD68" s="90">
        <v>56718.25</v>
      </c>
      <c r="AE68" s="90"/>
      <c r="AF68" s="90">
        <f t="shared" si="108"/>
        <v>3042766</v>
      </c>
      <c r="AG68" s="92">
        <f t="shared" si="163"/>
        <v>11875.98</v>
      </c>
      <c r="AH68" s="90">
        <f t="shared" si="110"/>
        <v>534371</v>
      </c>
      <c r="AI68" s="90">
        <f t="shared" si="164"/>
        <v>29153.18</v>
      </c>
      <c r="AJ68" s="92">
        <f t="shared" si="112"/>
        <v>41029.16</v>
      </c>
      <c r="AK68" s="90"/>
    </row>
    <row r="69" ht="20.25" customHeight="1">
      <c r="A69" s="89" t="s">
        <v>75</v>
      </c>
      <c r="B69" s="89" t="s">
        <v>40</v>
      </c>
      <c r="C69" s="102">
        <v>3042765.0</v>
      </c>
      <c r="D69" s="103">
        <v>11395.06</v>
      </c>
      <c r="E69" s="108">
        <v>534371.0</v>
      </c>
      <c r="F69" s="103">
        <v>25655.09</v>
      </c>
      <c r="G69" s="102">
        <v>3042836.0</v>
      </c>
      <c r="H69" s="103">
        <v>11395.4</v>
      </c>
      <c r="I69" s="102">
        <v>534400.0</v>
      </c>
      <c r="J69" s="103">
        <v>25656.49</v>
      </c>
      <c r="K69" s="90"/>
      <c r="L69" s="104">
        <f t="shared" ref="L69:O69" si="219">SUM(C69+G69)</f>
        <v>6085601</v>
      </c>
      <c r="M69" s="105">
        <f t="shared" si="219"/>
        <v>22790.46</v>
      </c>
      <c r="N69" s="104">
        <f t="shared" si="219"/>
        <v>1068771</v>
      </c>
      <c r="O69" s="105">
        <f t="shared" si="219"/>
        <v>51311.58</v>
      </c>
      <c r="P69" s="92">
        <f t="shared" si="5"/>
        <v>74102.04</v>
      </c>
      <c r="Q69" s="90">
        <v>6077610.0</v>
      </c>
      <c r="R69" s="90">
        <v>22865.33</v>
      </c>
      <c r="S69" s="106">
        <f t="shared" ref="S69:T69" si="220">Q69-L69</f>
        <v>-7991</v>
      </c>
      <c r="T69" s="107">
        <f t="shared" si="220"/>
        <v>74.87</v>
      </c>
      <c r="U69" s="90">
        <v>1148813.0</v>
      </c>
      <c r="V69" s="90">
        <v>55031.39</v>
      </c>
      <c r="W69" s="106">
        <f t="shared" ref="W69:X69" si="221">U69-N69</f>
        <v>80042</v>
      </c>
      <c r="X69" s="107">
        <f t="shared" si="221"/>
        <v>3719.81</v>
      </c>
      <c r="Y69" s="107">
        <f t="shared" si="8"/>
        <v>3794.68</v>
      </c>
      <c r="Z69" s="107"/>
      <c r="AA69" s="90">
        <v>6085532.0</v>
      </c>
      <c r="AB69" s="90">
        <v>22177.54</v>
      </c>
      <c r="AC69" s="90">
        <v>1068741.0</v>
      </c>
      <c r="AD69" s="90">
        <v>49913.33</v>
      </c>
      <c r="AE69" s="90"/>
      <c r="AF69" s="90">
        <f t="shared" si="108"/>
        <v>3042766</v>
      </c>
      <c r="AG69" s="92">
        <f t="shared" si="163"/>
        <v>11399.26</v>
      </c>
      <c r="AH69" s="90">
        <f t="shared" si="110"/>
        <v>534371</v>
      </c>
      <c r="AI69" s="90">
        <f t="shared" si="164"/>
        <v>25655.45</v>
      </c>
      <c r="AJ69" s="92">
        <f t="shared" si="112"/>
        <v>37054.71</v>
      </c>
      <c r="AK69" s="90"/>
    </row>
    <row r="70" ht="20.25" customHeight="1">
      <c r="A70" s="89" t="s">
        <v>76</v>
      </c>
      <c r="B70" s="89" t="s">
        <v>0</v>
      </c>
      <c r="C70" s="108">
        <v>5504413.0</v>
      </c>
      <c r="D70" s="103">
        <v>20568.07</v>
      </c>
      <c r="E70" s="102">
        <v>106900.0</v>
      </c>
      <c r="F70" s="103">
        <v>6028.58</v>
      </c>
      <c r="G70" s="102">
        <v>5504471.0</v>
      </c>
      <c r="H70" s="103">
        <v>20568.38</v>
      </c>
      <c r="I70" s="102">
        <v>106909.0</v>
      </c>
      <c r="J70" s="103">
        <v>6029.03</v>
      </c>
      <c r="K70" s="90"/>
      <c r="L70" s="104">
        <f t="shared" ref="L70:O70" si="222">SUM(C70+G70)</f>
        <v>11008884</v>
      </c>
      <c r="M70" s="105">
        <f t="shared" si="222"/>
        <v>41136.45</v>
      </c>
      <c r="N70" s="104">
        <f t="shared" si="222"/>
        <v>213809</v>
      </c>
      <c r="O70" s="105">
        <f t="shared" si="222"/>
        <v>12057.61</v>
      </c>
      <c r="P70" s="92">
        <f t="shared" si="5"/>
        <v>53194.06</v>
      </c>
      <c r="Q70" s="91">
        <v>1.1680978E7</v>
      </c>
      <c r="R70" s="92">
        <v>44189.74</v>
      </c>
      <c r="S70" s="106">
        <f t="shared" ref="S70:T70" si="223">Q70-L70</f>
        <v>672094</v>
      </c>
      <c r="T70" s="107">
        <f t="shared" si="223"/>
        <v>3053.29</v>
      </c>
      <c r="U70" s="91">
        <v>294912.0</v>
      </c>
      <c r="V70" s="92">
        <v>16666.53</v>
      </c>
      <c r="W70" s="91">
        <f t="shared" ref="W70:X70" si="224">U70-N70</f>
        <v>81103</v>
      </c>
      <c r="X70" s="107">
        <f t="shared" si="224"/>
        <v>4608.92</v>
      </c>
      <c r="Y70" s="107">
        <f t="shared" si="8"/>
        <v>7662.21</v>
      </c>
      <c r="Z70" s="107"/>
      <c r="AA70" s="90">
        <v>1.1008831E7</v>
      </c>
      <c r="AB70" s="90">
        <v>40015.0</v>
      </c>
      <c r="AC70" s="90">
        <v>213802.0</v>
      </c>
      <c r="AD70" s="90">
        <v>11729.52</v>
      </c>
      <c r="AE70" s="90"/>
      <c r="AF70" s="90">
        <f t="shared" si="108"/>
        <v>5504416</v>
      </c>
      <c r="AG70" s="92">
        <f t="shared" si="163"/>
        <v>20567.71</v>
      </c>
      <c r="AH70" s="90">
        <f t="shared" si="110"/>
        <v>106901</v>
      </c>
      <c r="AI70" s="90">
        <f t="shared" si="164"/>
        <v>6028.97</v>
      </c>
      <c r="AJ70" s="92">
        <f t="shared" si="112"/>
        <v>26596.68</v>
      </c>
      <c r="AK70" s="90"/>
    </row>
    <row r="71" ht="20.25" customHeight="1">
      <c r="A71" s="89" t="s">
        <v>76</v>
      </c>
      <c r="B71" s="89" t="s">
        <v>40</v>
      </c>
      <c r="C71" s="102">
        <v>5504413.0</v>
      </c>
      <c r="D71" s="103">
        <v>19500.68</v>
      </c>
      <c r="E71" s="102">
        <v>106900.0</v>
      </c>
      <c r="F71" s="103">
        <v>4945.24</v>
      </c>
      <c r="G71" s="102">
        <v>5504471.0</v>
      </c>
      <c r="H71" s="103">
        <v>19500.94</v>
      </c>
      <c r="I71" s="102">
        <v>106909.0</v>
      </c>
      <c r="J71" s="103">
        <v>4945.61</v>
      </c>
      <c r="K71" s="90"/>
      <c r="L71" s="104">
        <f t="shared" ref="L71:O71" si="225">SUM(C71+G71)</f>
        <v>11008884</v>
      </c>
      <c r="M71" s="105">
        <f t="shared" si="225"/>
        <v>39001.62</v>
      </c>
      <c r="N71" s="104">
        <f t="shared" si="225"/>
        <v>213809</v>
      </c>
      <c r="O71" s="105">
        <f t="shared" si="225"/>
        <v>9890.85</v>
      </c>
      <c r="P71" s="92">
        <f t="shared" si="5"/>
        <v>48892.47</v>
      </c>
      <c r="Q71" s="90">
        <v>1.1680978E7</v>
      </c>
      <c r="R71" s="90">
        <v>41668.19</v>
      </c>
      <c r="S71" s="106">
        <f t="shared" ref="S71:T71" si="226">Q71-L71</f>
        <v>672094</v>
      </c>
      <c r="T71" s="107">
        <f t="shared" si="226"/>
        <v>2666.57</v>
      </c>
      <c r="U71" s="90">
        <v>294912.0</v>
      </c>
      <c r="V71" s="90">
        <v>13642.63</v>
      </c>
      <c r="W71" s="106">
        <f t="shared" ref="W71:X71" si="227">U71-N71</f>
        <v>81103</v>
      </c>
      <c r="X71" s="107">
        <f t="shared" si="227"/>
        <v>3751.78</v>
      </c>
      <c r="Y71" s="107">
        <f t="shared" si="8"/>
        <v>6418.35</v>
      </c>
      <c r="Z71" s="107"/>
      <c r="AA71" s="90">
        <v>1.1008831E7</v>
      </c>
      <c r="AB71" s="90">
        <v>37931.06</v>
      </c>
      <c r="AC71" s="90">
        <v>213802.0</v>
      </c>
      <c r="AD71" s="90">
        <v>9621.17</v>
      </c>
      <c r="AE71" s="90"/>
      <c r="AF71" s="90">
        <f t="shared" si="108"/>
        <v>5504416</v>
      </c>
      <c r="AG71" s="92">
        <f t="shared" si="163"/>
        <v>19496.56</v>
      </c>
      <c r="AH71" s="90">
        <f t="shared" si="110"/>
        <v>106901</v>
      </c>
      <c r="AI71" s="90">
        <f t="shared" si="164"/>
        <v>4945.28</v>
      </c>
      <c r="AJ71" s="92">
        <f t="shared" si="112"/>
        <v>24441.84</v>
      </c>
      <c r="AK71" s="90"/>
    </row>
    <row r="72" ht="20.25" customHeight="1">
      <c r="A72" s="89" t="s">
        <v>80</v>
      </c>
      <c r="B72" s="89" t="s">
        <v>0</v>
      </c>
      <c r="C72" s="102">
        <v>5665688.0</v>
      </c>
      <c r="D72" s="103">
        <v>19484.71</v>
      </c>
      <c r="E72" s="102">
        <v>487057.0</v>
      </c>
      <c r="F72" s="103">
        <v>24721.29</v>
      </c>
      <c r="G72" s="102">
        <v>5665715.0</v>
      </c>
      <c r="H72" s="103">
        <v>19484.83</v>
      </c>
      <c r="I72" s="102">
        <v>487065.0</v>
      </c>
      <c r="J72" s="103">
        <v>24721.74</v>
      </c>
      <c r="K72" s="90"/>
      <c r="L72" s="104">
        <f t="shared" ref="L72:O72" si="228">SUM(C72+G72)</f>
        <v>11331403</v>
      </c>
      <c r="M72" s="105">
        <f t="shared" si="228"/>
        <v>38969.54</v>
      </c>
      <c r="N72" s="104">
        <f t="shared" si="228"/>
        <v>974122</v>
      </c>
      <c r="O72" s="105">
        <f t="shared" si="228"/>
        <v>49443.03</v>
      </c>
      <c r="P72" s="92">
        <f t="shared" si="5"/>
        <v>88412.57</v>
      </c>
      <c r="Q72" s="91">
        <v>1.0400383E7</v>
      </c>
      <c r="R72" s="92">
        <v>35585.9</v>
      </c>
      <c r="S72" s="106">
        <f t="shared" ref="S72:T72" si="229">Q72-L72</f>
        <v>-931020</v>
      </c>
      <c r="T72" s="107">
        <f t="shared" si="229"/>
        <v>-3383.64</v>
      </c>
      <c r="U72" s="91">
        <v>1283887.0</v>
      </c>
      <c r="V72" s="92">
        <v>64817.34</v>
      </c>
      <c r="W72" s="91">
        <f t="shared" ref="W72:X72" si="230">U72-N72</f>
        <v>309765</v>
      </c>
      <c r="X72" s="107">
        <f t="shared" si="230"/>
        <v>15374.31</v>
      </c>
      <c r="Y72" s="107">
        <f t="shared" si="8"/>
        <v>11990.67</v>
      </c>
      <c r="Z72" s="107"/>
      <c r="AA72" s="90">
        <v>7241083.0</v>
      </c>
      <c r="AB72" s="90">
        <v>24907.1</v>
      </c>
      <c r="AC72" s="90">
        <v>641247.0</v>
      </c>
      <c r="AD72" s="90">
        <v>32565.05</v>
      </c>
      <c r="AE72" s="90"/>
      <c r="AF72" s="90">
        <f t="shared" si="108"/>
        <v>3620542</v>
      </c>
      <c r="AG72" s="92">
        <f t="shared" si="163"/>
        <v>12802.25</v>
      </c>
      <c r="AH72" s="90">
        <f t="shared" si="110"/>
        <v>320624</v>
      </c>
      <c r="AI72" s="90">
        <f t="shared" si="164"/>
        <v>16738.44</v>
      </c>
      <c r="AJ72" s="92">
        <f t="shared" si="112"/>
        <v>29540.69</v>
      </c>
      <c r="AK72" s="90"/>
    </row>
    <row r="73" ht="20.25" customHeight="1">
      <c r="A73" s="89" t="s">
        <v>80</v>
      </c>
      <c r="B73" s="89" t="s">
        <v>40</v>
      </c>
      <c r="C73" s="102">
        <v>5665688.0</v>
      </c>
      <c r="D73" s="103">
        <v>19168.75</v>
      </c>
      <c r="E73" s="102">
        <v>487057.0</v>
      </c>
      <c r="F73" s="103">
        <v>22038.03</v>
      </c>
      <c r="G73" s="102">
        <v>5665715.0</v>
      </c>
      <c r="H73" s="103">
        <v>19168.86</v>
      </c>
      <c r="I73" s="102">
        <v>487065.0</v>
      </c>
      <c r="J73" s="103">
        <v>22038.41</v>
      </c>
      <c r="K73" s="90"/>
      <c r="L73" s="104">
        <f t="shared" ref="L73:O73" si="231">SUM(C73+G73)</f>
        <v>11331403</v>
      </c>
      <c r="M73" s="105">
        <f t="shared" si="231"/>
        <v>38337.61</v>
      </c>
      <c r="N73" s="104">
        <f t="shared" si="231"/>
        <v>974122</v>
      </c>
      <c r="O73" s="105">
        <f t="shared" si="231"/>
        <v>44076.44</v>
      </c>
      <c r="P73" s="92">
        <f t="shared" si="5"/>
        <v>82414.05</v>
      </c>
      <c r="Q73" s="90">
        <v>1.0400383E7</v>
      </c>
      <c r="R73" s="90">
        <v>35033.68</v>
      </c>
      <c r="S73" s="106">
        <f t="shared" ref="S73:T73" si="232">Q73-L73</f>
        <v>-931020</v>
      </c>
      <c r="T73" s="107">
        <f t="shared" si="232"/>
        <v>-3303.93</v>
      </c>
      <c r="U73" s="90">
        <v>1283887.0</v>
      </c>
      <c r="V73" s="90">
        <v>58029.35</v>
      </c>
      <c r="W73" s="106">
        <f t="shared" ref="W73:X73" si="233">U73-N73</f>
        <v>309765</v>
      </c>
      <c r="X73" s="107">
        <f t="shared" si="233"/>
        <v>13952.91</v>
      </c>
      <c r="Y73" s="107">
        <f t="shared" si="8"/>
        <v>10648.98</v>
      </c>
      <c r="Z73" s="107"/>
      <c r="AA73" s="90">
        <v>7241083.0</v>
      </c>
      <c r="AB73" s="90">
        <v>24503.74</v>
      </c>
      <c r="AC73" s="90">
        <v>641247.0</v>
      </c>
      <c r="AD73" s="90">
        <v>29010.04</v>
      </c>
      <c r="AE73" s="90"/>
      <c r="AF73" s="90">
        <f t="shared" si="108"/>
        <v>3620542</v>
      </c>
      <c r="AG73" s="92">
        <f t="shared" si="163"/>
        <v>12594.92</v>
      </c>
      <c r="AH73" s="90">
        <f t="shared" si="110"/>
        <v>320624</v>
      </c>
      <c r="AI73" s="90">
        <f t="shared" si="164"/>
        <v>14911.16</v>
      </c>
      <c r="AJ73" s="92">
        <f t="shared" si="112"/>
        <v>27506.08</v>
      </c>
      <c r="AK73" s="90"/>
    </row>
    <row r="74" ht="20.25" customHeight="1">
      <c r="A74" s="89" t="s">
        <v>81</v>
      </c>
      <c r="B74" s="89" t="s">
        <v>0</v>
      </c>
      <c r="C74" s="102">
        <v>1298249.0</v>
      </c>
      <c r="D74" s="103">
        <v>4500.98</v>
      </c>
      <c r="E74" s="102">
        <v>75590.0</v>
      </c>
      <c r="F74" s="103">
        <v>3899.29</v>
      </c>
      <c r="G74" s="102">
        <v>1298256.0</v>
      </c>
      <c r="H74" s="103">
        <v>4501.02</v>
      </c>
      <c r="I74" s="102">
        <v>75592.0</v>
      </c>
      <c r="J74" s="103">
        <v>3899.48</v>
      </c>
      <c r="K74" s="90"/>
      <c r="L74" s="104">
        <f t="shared" ref="L74:O74" si="234">SUM(C74+G74)</f>
        <v>2596505</v>
      </c>
      <c r="M74" s="105">
        <f t="shared" si="234"/>
        <v>9002</v>
      </c>
      <c r="N74" s="104">
        <f t="shared" si="234"/>
        <v>151182</v>
      </c>
      <c r="O74" s="105">
        <f t="shared" si="234"/>
        <v>7798.77</v>
      </c>
      <c r="P74" s="92">
        <f t="shared" si="5"/>
        <v>16800.77</v>
      </c>
      <c r="Q74" s="91">
        <v>2704769.0</v>
      </c>
      <c r="R74" s="92">
        <v>9327.83</v>
      </c>
      <c r="S74" s="106">
        <f t="shared" ref="S74:T74" si="235">Q74-L74</f>
        <v>108264</v>
      </c>
      <c r="T74" s="107">
        <f t="shared" si="235"/>
        <v>325.83</v>
      </c>
      <c r="U74" s="91">
        <v>152446.0</v>
      </c>
      <c r="V74" s="92">
        <v>7903.06</v>
      </c>
      <c r="W74" s="91">
        <f t="shared" ref="W74:X74" si="236">U74-N74</f>
        <v>1264</v>
      </c>
      <c r="X74" s="107">
        <f t="shared" si="236"/>
        <v>104.29</v>
      </c>
      <c r="Y74" s="107">
        <f t="shared" si="8"/>
        <v>430.12</v>
      </c>
      <c r="Z74" s="107"/>
      <c r="AA74" s="90">
        <v>2596496.0</v>
      </c>
      <c r="AB74" s="90">
        <v>8756.08</v>
      </c>
      <c r="AC74" s="90">
        <v>151177.0</v>
      </c>
      <c r="AD74" s="90">
        <v>7586.01</v>
      </c>
      <c r="AE74" s="90"/>
      <c r="AF74" s="90">
        <f t="shared" si="108"/>
        <v>1298248</v>
      </c>
      <c r="AG74" s="92">
        <f t="shared" si="163"/>
        <v>4500.63</v>
      </c>
      <c r="AH74" s="90">
        <f t="shared" si="110"/>
        <v>75589</v>
      </c>
      <c r="AI74" s="90">
        <f t="shared" si="164"/>
        <v>3899.21</v>
      </c>
      <c r="AJ74" s="92">
        <f t="shared" si="112"/>
        <v>8399.84</v>
      </c>
      <c r="AK74" s="90"/>
    </row>
    <row r="75" ht="20.25" customHeight="1">
      <c r="A75" s="89" t="s">
        <v>81</v>
      </c>
      <c r="B75" s="89" t="s">
        <v>40</v>
      </c>
      <c r="C75" s="102">
        <v>1298249.0</v>
      </c>
      <c r="D75" s="103">
        <v>4404.7</v>
      </c>
      <c r="E75" s="102">
        <v>75590.0</v>
      </c>
      <c r="F75" s="103">
        <v>3496.72</v>
      </c>
      <c r="G75" s="102">
        <v>1298256.0</v>
      </c>
      <c r="H75" s="103">
        <v>4404.74</v>
      </c>
      <c r="I75" s="102">
        <v>72592.0</v>
      </c>
      <c r="J75" s="103">
        <v>3496.89</v>
      </c>
      <c r="K75" s="90"/>
      <c r="L75" s="104">
        <f t="shared" ref="L75:O75" si="237">SUM(C75+G75)</f>
        <v>2596505</v>
      </c>
      <c r="M75" s="105">
        <f t="shared" si="237"/>
        <v>8809.44</v>
      </c>
      <c r="N75" s="104">
        <f t="shared" si="237"/>
        <v>148182</v>
      </c>
      <c r="O75" s="105">
        <f t="shared" si="237"/>
        <v>6993.61</v>
      </c>
      <c r="P75" s="92">
        <f t="shared" si="5"/>
        <v>15803.05</v>
      </c>
      <c r="Q75" s="90">
        <v>2704769.0</v>
      </c>
      <c r="R75" s="90">
        <v>9147.75</v>
      </c>
      <c r="S75" s="106">
        <f t="shared" ref="S75:T75" si="238">Q75-L75</f>
        <v>108264</v>
      </c>
      <c r="T75" s="107">
        <f t="shared" si="238"/>
        <v>338.31</v>
      </c>
      <c r="U75" s="90">
        <v>152446.0</v>
      </c>
      <c r="V75" s="90">
        <v>7052.15</v>
      </c>
      <c r="W75" s="106">
        <f t="shared" ref="W75:X75" si="239">U75-N75</f>
        <v>4264</v>
      </c>
      <c r="X75" s="107">
        <f t="shared" si="239"/>
        <v>58.54</v>
      </c>
      <c r="Y75" s="107">
        <f t="shared" si="8"/>
        <v>396.85</v>
      </c>
      <c r="Z75" s="107"/>
      <c r="AA75" s="90">
        <v>2596496.0</v>
      </c>
      <c r="AB75" s="90">
        <v>8568.09</v>
      </c>
      <c r="AC75" s="90">
        <v>151177.0</v>
      </c>
      <c r="AD75" s="90">
        <v>6803.0</v>
      </c>
      <c r="AE75" s="90"/>
      <c r="AF75" s="90">
        <f t="shared" si="108"/>
        <v>1298248</v>
      </c>
      <c r="AG75" s="92">
        <f t="shared" si="163"/>
        <v>4404</v>
      </c>
      <c r="AH75" s="90">
        <f t="shared" si="110"/>
        <v>75589</v>
      </c>
      <c r="AI75" s="90">
        <f t="shared" si="164"/>
        <v>3496.74</v>
      </c>
      <c r="AJ75" s="92">
        <f t="shared" si="112"/>
        <v>7900.74</v>
      </c>
      <c r="AK75" s="90"/>
    </row>
    <row r="76" ht="20.25" customHeight="1">
      <c r="A76" s="89" t="s">
        <v>193</v>
      </c>
      <c r="B76" s="89" t="s">
        <v>0</v>
      </c>
      <c r="C76" s="102">
        <v>1967601.0</v>
      </c>
      <c r="D76" s="103">
        <v>8339.73</v>
      </c>
      <c r="E76" s="91">
        <v>140103.0</v>
      </c>
      <c r="F76" s="103">
        <v>8978.69</v>
      </c>
      <c r="G76" s="91">
        <v>1967624.0</v>
      </c>
      <c r="H76" s="103">
        <v>8339.98</v>
      </c>
      <c r="I76" s="91">
        <v>140108.0</v>
      </c>
      <c r="J76" s="103">
        <v>8979.46</v>
      </c>
      <c r="K76" s="90"/>
      <c r="L76" s="104">
        <f t="shared" ref="L76:O76" si="240">SUM(C76+G76)</f>
        <v>3935225</v>
      </c>
      <c r="M76" s="105">
        <f t="shared" si="240"/>
        <v>16679.71</v>
      </c>
      <c r="N76" s="104">
        <f t="shared" si="240"/>
        <v>280211</v>
      </c>
      <c r="O76" s="105">
        <f t="shared" si="240"/>
        <v>17958.15</v>
      </c>
      <c r="P76" s="92">
        <f t="shared" si="5"/>
        <v>34637.86</v>
      </c>
      <c r="Q76" s="91">
        <v>4076634.0</v>
      </c>
      <c r="R76" s="92">
        <v>17548.23</v>
      </c>
      <c r="S76" s="106">
        <f t="shared" ref="S76:T76" si="241">Q76-L76</f>
        <v>141409</v>
      </c>
      <c r="T76" s="107">
        <f t="shared" si="241"/>
        <v>868.52</v>
      </c>
      <c r="U76" s="91">
        <v>182605.0</v>
      </c>
      <c r="V76" s="92">
        <v>12085.75</v>
      </c>
      <c r="W76" s="91">
        <f t="shared" ref="W76:X76" si="242">U76-N76</f>
        <v>-97606</v>
      </c>
      <c r="X76" s="107">
        <f t="shared" si="242"/>
        <v>-5872.4</v>
      </c>
      <c r="Y76" s="107">
        <f t="shared" si="8"/>
        <v>-5003.88</v>
      </c>
      <c r="Z76" s="107"/>
      <c r="AA76" s="90">
        <v>3968102.0</v>
      </c>
      <c r="AB76" s="90">
        <v>17056.83</v>
      </c>
      <c r="AC76" s="90">
        <v>279915.0</v>
      </c>
      <c r="AD76" s="90">
        <v>19511.19</v>
      </c>
      <c r="AE76" s="90"/>
      <c r="AF76" s="90">
        <f t="shared" si="108"/>
        <v>1984051</v>
      </c>
      <c r="AG76" s="92">
        <f t="shared" si="163"/>
        <v>8767.21</v>
      </c>
      <c r="AH76" s="90">
        <f t="shared" si="110"/>
        <v>139958</v>
      </c>
      <c r="AI76" s="90">
        <f t="shared" si="164"/>
        <v>10028.75</v>
      </c>
      <c r="AJ76" s="92">
        <f t="shared" si="112"/>
        <v>18795.96</v>
      </c>
      <c r="AK76" s="90"/>
    </row>
    <row r="77" ht="20.25" customHeight="1">
      <c r="A77" s="90" t="s">
        <v>193</v>
      </c>
      <c r="B77" s="90" t="s">
        <v>51</v>
      </c>
      <c r="C77" s="91">
        <v>82703.0</v>
      </c>
      <c r="D77" s="92">
        <v>1045.98</v>
      </c>
      <c r="E77" s="102">
        <v>14264.0</v>
      </c>
      <c r="F77" s="92">
        <v>1839.38</v>
      </c>
      <c r="G77" s="102">
        <v>74205.0</v>
      </c>
      <c r="H77" s="92">
        <v>925.31</v>
      </c>
      <c r="I77" s="102">
        <v>9530.0</v>
      </c>
      <c r="J77" s="92">
        <v>1224.9</v>
      </c>
      <c r="K77" s="90"/>
      <c r="L77" s="104">
        <f t="shared" ref="L77:O77" si="243">SUM(C77+G77)</f>
        <v>156908</v>
      </c>
      <c r="M77" s="105">
        <f t="shared" si="243"/>
        <v>1971.29</v>
      </c>
      <c r="N77" s="104">
        <f t="shared" si="243"/>
        <v>23794</v>
      </c>
      <c r="O77" s="105">
        <f t="shared" si="243"/>
        <v>3064.28</v>
      </c>
      <c r="P77" s="92">
        <f t="shared" si="5"/>
        <v>5035.57</v>
      </c>
      <c r="Q77" s="90">
        <v>165309.0</v>
      </c>
      <c r="R77" s="90">
        <v>1971.38</v>
      </c>
      <c r="S77" s="106">
        <f t="shared" ref="S77:T77" si="244">Q77-L77</f>
        <v>8401</v>
      </c>
      <c r="T77" s="107">
        <f t="shared" si="244"/>
        <v>0.09</v>
      </c>
      <c r="U77" s="90">
        <v>20764.0</v>
      </c>
      <c r="V77" s="90">
        <v>2682.02</v>
      </c>
      <c r="W77" s="106">
        <f t="shared" ref="W77:X77" si="245">U77-N77</f>
        <v>-3030</v>
      </c>
      <c r="X77" s="107">
        <f t="shared" si="245"/>
        <v>-382.26</v>
      </c>
      <c r="Y77" s="107">
        <f t="shared" si="8"/>
        <v>-382.17</v>
      </c>
      <c r="Z77" s="107"/>
      <c r="AA77" s="90">
        <v>382203.0</v>
      </c>
      <c r="AB77" s="90">
        <v>4535.73</v>
      </c>
      <c r="AC77" s="90">
        <v>56973.0</v>
      </c>
      <c r="AD77" s="90">
        <v>7162.9</v>
      </c>
      <c r="AE77" s="90"/>
      <c r="AF77" s="90">
        <f t="shared" si="108"/>
        <v>191102</v>
      </c>
      <c r="AG77" s="92">
        <f t="shared" si="163"/>
        <v>2331.37</v>
      </c>
      <c r="AH77" s="90">
        <f t="shared" si="110"/>
        <v>28487</v>
      </c>
      <c r="AI77" s="90">
        <f t="shared" si="164"/>
        <v>3681.73</v>
      </c>
      <c r="AJ77" s="92">
        <f t="shared" si="112"/>
        <v>6013.1</v>
      </c>
      <c r="AK77" s="90"/>
    </row>
    <row r="78" ht="20.25" customHeight="1">
      <c r="A78" s="89" t="s">
        <v>193</v>
      </c>
      <c r="B78" s="89" t="s">
        <v>40</v>
      </c>
      <c r="C78" s="102">
        <v>1884898.0</v>
      </c>
      <c r="D78" s="103">
        <v>6768.11</v>
      </c>
      <c r="E78" s="102">
        <v>125838.0</v>
      </c>
      <c r="F78" s="103">
        <v>6122.96</v>
      </c>
      <c r="G78" s="102">
        <v>1890748.0</v>
      </c>
      <c r="H78" s="103">
        <v>6803.63</v>
      </c>
      <c r="I78" s="102">
        <v>130578.0</v>
      </c>
      <c r="J78" s="103">
        <v>6367.98</v>
      </c>
      <c r="K78" s="90"/>
      <c r="L78" s="104">
        <f t="shared" ref="L78:O78" si="246">SUM(C78+G78)</f>
        <v>3775646</v>
      </c>
      <c r="M78" s="105">
        <f t="shared" si="246"/>
        <v>13571.74</v>
      </c>
      <c r="N78" s="104">
        <f t="shared" si="246"/>
        <v>256416</v>
      </c>
      <c r="O78" s="105">
        <f t="shared" si="246"/>
        <v>12490.94</v>
      </c>
      <c r="P78" s="92">
        <f t="shared" si="5"/>
        <v>26062.68</v>
      </c>
      <c r="Q78" s="90">
        <v>3911325.0</v>
      </c>
      <c r="R78" s="90">
        <v>14133.32</v>
      </c>
      <c r="S78" s="106">
        <f t="shared" ref="S78:T78" si="247">Q78-L78</f>
        <v>135679</v>
      </c>
      <c r="T78" s="107">
        <f t="shared" si="247"/>
        <v>561.58</v>
      </c>
      <c r="U78" s="90">
        <v>161841.0</v>
      </c>
      <c r="V78" s="90">
        <v>7954.67</v>
      </c>
      <c r="W78" s="106">
        <f t="shared" ref="W78:X78" si="248">U78-N78</f>
        <v>-94575</v>
      </c>
      <c r="X78" s="107">
        <f t="shared" si="248"/>
        <v>-4536.27</v>
      </c>
      <c r="Y78" s="107">
        <f t="shared" si="8"/>
        <v>-3974.69</v>
      </c>
      <c r="Z78" s="107"/>
      <c r="AA78" s="90">
        <v>3585899.0</v>
      </c>
      <c r="AB78" s="90">
        <v>11942.53</v>
      </c>
      <c r="AC78" s="90">
        <v>222942.0</v>
      </c>
      <c r="AD78" s="90">
        <v>10375.73</v>
      </c>
      <c r="AE78" s="90"/>
      <c r="AF78" s="90">
        <f t="shared" si="108"/>
        <v>1792950</v>
      </c>
      <c r="AG78" s="92">
        <f t="shared" si="163"/>
        <v>6138.46</v>
      </c>
      <c r="AH78" s="90">
        <f t="shared" si="110"/>
        <v>111471</v>
      </c>
      <c r="AI78" s="90">
        <f t="shared" si="164"/>
        <v>5333.13</v>
      </c>
      <c r="AJ78" s="92">
        <f t="shared" si="112"/>
        <v>11471.59</v>
      </c>
      <c r="AK78" s="90"/>
    </row>
    <row r="79" ht="20.25" customHeight="1">
      <c r="A79" s="89" t="s">
        <v>84</v>
      </c>
      <c r="B79" s="89" t="s">
        <v>0</v>
      </c>
      <c r="C79" s="102">
        <v>326450.0</v>
      </c>
      <c r="D79" s="103">
        <v>1172.67</v>
      </c>
      <c r="E79" s="102">
        <v>87148.0</v>
      </c>
      <c r="F79" s="103">
        <v>4710.67</v>
      </c>
      <c r="G79" s="102">
        <v>326454.0</v>
      </c>
      <c r="H79" s="103">
        <v>1172.69</v>
      </c>
      <c r="I79" s="102">
        <v>87149.0</v>
      </c>
      <c r="J79" s="103">
        <v>4710.75</v>
      </c>
      <c r="K79" s="90"/>
      <c r="L79" s="104">
        <f t="shared" ref="L79:O79" si="249">SUM(C79+G79)</f>
        <v>652904</v>
      </c>
      <c r="M79" s="105">
        <f t="shared" si="249"/>
        <v>2345.36</v>
      </c>
      <c r="N79" s="104">
        <f t="shared" si="249"/>
        <v>174297</v>
      </c>
      <c r="O79" s="105">
        <f t="shared" si="249"/>
        <v>9421.42</v>
      </c>
      <c r="P79" s="92">
        <f t="shared" si="5"/>
        <v>11766.78</v>
      </c>
      <c r="Q79" s="91">
        <v>631938.0</v>
      </c>
      <c r="R79" s="92">
        <v>2238.44</v>
      </c>
      <c r="S79" s="106">
        <f t="shared" ref="S79:T79" si="250">Q79-L79</f>
        <v>-20966</v>
      </c>
      <c r="T79" s="107">
        <f t="shared" si="250"/>
        <v>-106.92</v>
      </c>
      <c r="U79" s="91">
        <v>183499.0</v>
      </c>
      <c r="V79" s="92">
        <v>9806.12</v>
      </c>
      <c r="W79" s="91">
        <f t="shared" ref="W79:X79" si="251">U79-N79</f>
        <v>9202</v>
      </c>
      <c r="X79" s="107">
        <f t="shared" si="251"/>
        <v>384.7</v>
      </c>
      <c r="Y79" s="107">
        <f t="shared" si="8"/>
        <v>277.78</v>
      </c>
      <c r="Z79" s="107"/>
      <c r="AA79" s="90">
        <v>652901.0</v>
      </c>
      <c r="AB79" s="90">
        <v>2282.64</v>
      </c>
      <c r="AC79" s="90">
        <v>174295.0</v>
      </c>
      <c r="AD79" s="90">
        <v>9164.23</v>
      </c>
      <c r="AE79" s="90"/>
      <c r="AF79" s="90">
        <f t="shared" si="108"/>
        <v>326451</v>
      </c>
      <c r="AG79" s="92">
        <f t="shared" si="163"/>
        <v>1173.28</v>
      </c>
      <c r="AH79" s="90">
        <f t="shared" si="110"/>
        <v>87148</v>
      </c>
      <c r="AI79" s="90">
        <f t="shared" si="164"/>
        <v>4710.41</v>
      </c>
      <c r="AJ79" s="92">
        <f t="shared" si="112"/>
        <v>5883.69</v>
      </c>
      <c r="AK79" s="90"/>
    </row>
    <row r="80" ht="20.25" customHeight="1">
      <c r="A80" s="89" t="s">
        <v>84</v>
      </c>
      <c r="B80" s="89" t="s">
        <v>40</v>
      </c>
      <c r="C80" s="102">
        <v>326450.0</v>
      </c>
      <c r="D80" s="103">
        <v>1131.76</v>
      </c>
      <c r="E80" s="102">
        <v>87148.0</v>
      </c>
      <c r="F80" s="103">
        <v>4031.44</v>
      </c>
      <c r="G80" s="102">
        <v>326454.0</v>
      </c>
      <c r="H80" s="103">
        <v>1131.77</v>
      </c>
      <c r="I80" s="102">
        <v>87149.0</v>
      </c>
      <c r="J80" s="103">
        <v>4031.51</v>
      </c>
      <c r="K80" s="90"/>
      <c r="L80" s="104">
        <f t="shared" ref="L80:O80" si="252">SUM(C80+G80)</f>
        <v>652904</v>
      </c>
      <c r="M80" s="105">
        <f t="shared" si="252"/>
        <v>2263.53</v>
      </c>
      <c r="N80" s="104">
        <f t="shared" si="252"/>
        <v>174297</v>
      </c>
      <c r="O80" s="105">
        <f t="shared" si="252"/>
        <v>8062.95</v>
      </c>
      <c r="P80" s="92">
        <f t="shared" si="5"/>
        <v>10326.48</v>
      </c>
      <c r="Q80" s="90">
        <v>631938.0</v>
      </c>
      <c r="R80" s="90">
        <v>2172.35</v>
      </c>
      <c r="S80" s="106">
        <f t="shared" ref="S80:T80" si="253">Q80-L80</f>
        <v>-20966</v>
      </c>
      <c r="T80" s="107">
        <f t="shared" si="253"/>
        <v>-91.18</v>
      </c>
      <c r="U80" s="90">
        <v>183499.0</v>
      </c>
      <c r="V80" s="90">
        <v>8488.66</v>
      </c>
      <c r="W80" s="106">
        <f t="shared" ref="W80:X80" si="254">U80-N80</f>
        <v>9202</v>
      </c>
      <c r="X80" s="107">
        <f t="shared" si="254"/>
        <v>425.71</v>
      </c>
      <c r="Y80" s="107">
        <f t="shared" si="8"/>
        <v>334.53</v>
      </c>
      <c r="Z80" s="107"/>
      <c r="AA80" s="90">
        <v>652901.0</v>
      </c>
      <c r="AB80" s="90">
        <v>2201.46</v>
      </c>
      <c r="AC80" s="90">
        <v>174295.0</v>
      </c>
      <c r="AD80" s="90">
        <v>7843.29</v>
      </c>
      <c r="AE80" s="90"/>
      <c r="AF80" s="90">
        <f t="shared" si="108"/>
        <v>326451</v>
      </c>
      <c r="AG80" s="92">
        <f t="shared" si="163"/>
        <v>1131.55</v>
      </c>
      <c r="AH80" s="90">
        <f t="shared" si="110"/>
        <v>87148</v>
      </c>
      <c r="AI80" s="90">
        <f t="shared" si="164"/>
        <v>4031.45</v>
      </c>
      <c r="AJ80" s="92">
        <f t="shared" si="112"/>
        <v>5163</v>
      </c>
      <c r="AK80" s="90"/>
    </row>
    <row r="81" ht="20.25" customHeight="1">
      <c r="A81" s="89" t="s">
        <v>85</v>
      </c>
      <c r="B81" s="89" t="s">
        <v>0</v>
      </c>
      <c r="C81" s="102">
        <v>1390822.0</v>
      </c>
      <c r="D81" s="103">
        <v>5911.89</v>
      </c>
      <c r="E81" s="102">
        <v>58734.0</v>
      </c>
      <c r="F81" s="103">
        <v>2412.79</v>
      </c>
      <c r="G81" s="102">
        <v>1390830.0</v>
      </c>
      <c r="H81" s="103">
        <v>5911.91</v>
      </c>
      <c r="I81" s="102">
        <v>58735.0</v>
      </c>
      <c r="J81" s="103">
        <v>2412.83</v>
      </c>
      <c r="K81" s="90"/>
      <c r="L81" s="104">
        <f t="shared" ref="L81:O81" si="255">SUM(C81+G81)</f>
        <v>2781652</v>
      </c>
      <c r="M81" s="105">
        <f t="shared" si="255"/>
        <v>11823.8</v>
      </c>
      <c r="N81" s="104">
        <f t="shared" si="255"/>
        <v>117469</v>
      </c>
      <c r="O81" s="105">
        <f t="shared" si="255"/>
        <v>4825.62</v>
      </c>
      <c r="P81" s="92">
        <f t="shared" si="5"/>
        <v>16649.42</v>
      </c>
      <c r="Q81" s="91">
        <v>2730508.0</v>
      </c>
      <c r="R81" s="92">
        <v>11739.61</v>
      </c>
      <c r="S81" s="106">
        <f t="shared" ref="S81:T81" si="256">Q81-L81</f>
        <v>-51144</v>
      </c>
      <c r="T81" s="107">
        <f t="shared" si="256"/>
        <v>-84.19</v>
      </c>
      <c r="U81" s="91">
        <v>160281.0</v>
      </c>
      <c r="V81" s="92">
        <v>6584.34</v>
      </c>
      <c r="W81" s="91">
        <f t="shared" ref="W81:X81" si="257">U81-N81</f>
        <v>42812</v>
      </c>
      <c r="X81" s="107">
        <f t="shared" si="257"/>
        <v>1758.72</v>
      </c>
      <c r="Y81" s="107">
        <f t="shared" si="8"/>
        <v>1674.53</v>
      </c>
      <c r="Z81" s="107"/>
      <c r="AA81" s="90">
        <v>2781647.0</v>
      </c>
      <c r="AB81" s="90">
        <v>11498.53</v>
      </c>
      <c r="AC81" s="90">
        <v>117468.0</v>
      </c>
      <c r="AD81" s="90">
        <v>4694.03</v>
      </c>
      <c r="AE81" s="90"/>
      <c r="AF81" s="90">
        <f t="shared" si="108"/>
        <v>1390824</v>
      </c>
      <c r="AG81" s="92">
        <f t="shared" si="163"/>
        <v>5910.24</v>
      </c>
      <c r="AH81" s="90">
        <f t="shared" si="110"/>
        <v>58734</v>
      </c>
      <c r="AI81" s="90">
        <f t="shared" si="164"/>
        <v>2412.73</v>
      </c>
      <c r="AJ81" s="92">
        <f t="shared" si="112"/>
        <v>8322.97</v>
      </c>
      <c r="AK81" s="90"/>
    </row>
    <row r="82" ht="20.25" customHeight="1">
      <c r="A82" s="89" t="s">
        <v>85</v>
      </c>
      <c r="B82" s="89" t="s">
        <v>34</v>
      </c>
      <c r="C82" s="102">
        <v>1390822.0</v>
      </c>
      <c r="D82" s="103">
        <v>5911.89</v>
      </c>
      <c r="E82" s="102">
        <v>58734.0</v>
      </c>
      <c r="F82" s="103">
        <v>2173.75</v>
      </c>
      <c r="G82" s="102">
        <v>1390830.0</v>
      </c>
      <c r="H82" s="103">
        <v>5911.91</v>
      </c>
      <c r="I82" s="102">
        <v>58735.0</v>
      </c>
      <c r="J82" s="103">
        <v>2173.78</v>
      </c>
      <c r="K82" s="90"/>
      <c r="L82" s="104">
        <f t="shared" ref="L82:O82" si="258">SUM(C82+G82)</f>
        <v>2781652</v>
      </c>
      <c r="M82" s="105">
        <f t="shared" si="258"/>
        <v>11823.8</v>
      </c>
      <c r="N82" s="104">
        <f t="shared" si="258"/>
        <v>117469</v>
      </c>
      <c r="O82" s="105">
        <f t="shared" si="258"/>
        <v>4347.53</v>
      </c>
      <c r="P82" s="92">
        <f t="shared" si="5"/>
        <v>16171.33</v>
      </c>
      <c r="Q82" s="90">
        <v>2730508.0</v>
      </c>
      <c r="R82" s="90">
        <v>11739.61</v>
      </c>
      <c r="S82" s="106">
        <f t="shared" ref="S82:T82" si="259">Q82-L82</f>
        <v>-51144</v>
      </c>
      <c r="T82" s="107">
        <f t="shared" si="259"/>
        <v>-84.19</v>
      </c>
      <c r="U82" s="90">
        <v>160281.0</v>
      </c>
      <c r="V82" s="90">
        <v>5932.0</v>
      </c>
      <c r="W82" s="106">
        <f t="shared" ref="W82:X82" si="260">U82-N82</f>
        <v>42812</v>
      </c>
      <c r="X82" s="107">
        <f t="shared" si="260"/>
        <v>1584.47</v>
      </c>
      <c r="Y82" s="107">
        <f t="shared" si="8"/>
        <v>1500.28</v>
      </c>
      <c r="Z82" s="107"/>
      <c r="AA82" s="90">
        <v>2781647.0</v>
      </c>
      <c r="AB82" s="90">
        <v>11498.53</v>
      </c>
      <c r="AC82" s="90">
        <v>117468.0</v>
      </c>
      <c r="AD82" s="90">
        <v>4228.85</v>
      </c>
      <c r="AE82" s="90"/>
      <c r="AF82" s="90">
        <f t="shared" si="108"/>
        <v>1390824</v>
      </c>
      <c r="AG82" s="92">
        <f t="shared" si="163"/>
        <v>5910.24</v>
      </c>
      <c r="AH82" s="90">
        <f t="shared" si="110"/>
        <v>58734</v>
      </c>
      <c r="AI82" s="90">
        <f t="shared" si="164"/>
        <v>2173.63</v>
      </c>
      <c r="AJ82" s="92">
        <f t="shared" si="112"/>
        <v>8083.87</v>
      </c>
      <c r="AK82" s="90"/>
    </row>
    <row r="83" ht="20.25" customHeight="1">
      <c r="A83" s="89" t="s">
        <v>88</v>
      </c>
      <c r="B83" s="89" t="s">
        <v>0</v>
      </c>
      <c r="C83" s="102">
        <v>285227.0</v>
      </c>
      <c r="D83" s="103">
        <v>1021.81</v>
      </c>
      <c r="E83" s="102">
        <v>37444.0</v>
      </c>
      <c r="F83" s="103">
        <v>1922.78</v>
      </c>
      <c r="G83" s="102">
        <v>285230.0</v>
      </c>
      <c r="H83" s="103">
        <v>1021.83</v>
      </c>
      <c r="I83" s="102">
        <v>37445.0</v>
      </c>
      <c r="J83" s="103">
        <v>1922.8</v>
      </c>
      <c r="K83" s="90"/>
      <c r="L83" s="104">
        <f t="shared" ref="L83:O83" si="261">SUM(C83+G83)</f>
        <v>570457</v>
      </c>
      <c r="M83" s="105">
        <f t="shared" si="261"/>
        <v>2043.64</v>
      </c>
      <c r="N83" s="104">
        <f t="shared" si="261"/>
        <v>74889</v>
      </c>
      <c r="O83" s="105">
        <f t="shared" si="261"/>
        <v>3845.58</v>
      </c>
      <c r="P83" s="92">
        <f t="shared" si="5"/>
        <v>5889.22</v>
      </c>
      <c r="Q83" s="91">
        <v>1006465.0</v>
      </c>
      <c r="R83" s="92">
        <v>3617.92</v>
      </c>
      <c r="S83" s="106">
        <f t="shared" ref="S83:T83" si="262">Q83-L83</f>
        <v>436008</v>
      </c>
      <c r="T83" s="107">
        <f t="shared" si="262"/>
        <v>1574.28</v>
      </c>
      <c r="U83" s="91">
        <v>111857.0</v>
      </c>
      <c r="V83" s="92">
        <v>5743.86</v>
      </c>
      <c r="W83" s="91">
        <f t="shared" ref="W83:X83" si="263">U83-N83</f>
        <v>36968</v>
      </c>
      <c r="X83" s="107">
        <f t="shared" si="263"/>
        <v>1898.28</v>
      </c>
      <c r="Y83" s="107">
        <f t="shared" si="8"/>
        <v>3472.56</v>
      </c>
      <c r="Z83" s="107"/>
      <c r="AA83" s="90">
        <v>570453.0</v>
      </c>
      <c r="AB83" s="90">
        <v>1987.85</v>
      </c>
      <c r="AC83" s="90">
        <v>74889.0</v>
      </c>
      <c r="AD83" s="90">
        <v>3740.71</v>
      </c>
      <c r="AE83" s="90"/>
      <c r="AF83" s="90">
        <f t="shared" si="108"/>
        <v>285227</v>
      </c>
      <c r="AG83" s="92">
        <f t="shared" si="163"/>
        <v>1021.75</v>
      </c>
      <c r="AH83" s="90">
        <f t="shared" si="110"/>
        <v>37445</v>
      </c>
      <c r="AI83" s="90">
        <f t="shared" si="164"/>
        <v>1922.72</v>
      </c>
      <c r="AJ83" s="92">
        <f t="shared" si="112"/>
        <v>2944.47</v>
      </c>
      <c r="AK83" s="90"/>
    </row>
    <row r="84" ht="20.25" customHeight="1">
      <c r="A84" s="89" t="s">
        <v>88</v>
      </c>
      <c r="B84" s="89" t="s">
        <v>40</v>
      </c>
      <c r="C84" s="102">
        <v>285227.0</v>
      </c>
      <c r="D84" s="103">
        <v>986.89</v>
      </c>
      <c r="E84" s="102">
        <v>37444.0</v>
      </c>
      <c r="F84" s="103">
        <v>1732.18</v>
      </c>
      <c r="G84" s="102">
        <v>285230.0</v>
      </c>
      <c r="H84" s="103">
        <v>986.91</v>
      </c>
      <c r="I84" s="102">
        <v>37445.0</v>
      </c>
      <c r="J84" s="103">
        <v>1732.21</v>
      </c>
      <c r="K84" s="90"/>
      <c r="L84" s="104">
        <f>SUM(C83+G83)</f>
        <v>570457</v>
      </c>
      <c r="M84" s="105">
        <f t="shared" ref="M84:O84" si="264">SUM(D84+H84)</f>
        <v>1973.8</v>
      </c>
      <c r="N84" s="104">
        <f t="shared" si="264"/>
        <v>74889</v>
      </c>
      <c r="O84" s="105">
        <f t="shared" si="264"/>
        <v>3464.39</v>
      </c>
      <c r="P84" s="92">
        <f t="shared" si="5"/>
        <v>5438.19</v>
      </c>
      <c r="Q84" s="90">
        <v>1006465.0</v>
      </c>
      <c r="R84" s="90">
        <v>3489.55</v>
      </c>
      <c r="S84" s="106">
        <f t="shared" ref="S84:T84" si="265">Q84-L84</f>
        <v>436008</v>
      </c>
      <c r="T84" s="107">
        <f t="shared" si="265"/>
        <v>1515.75</v>
      </c>
      <c r="U84" s="90">
        <v>111857.0</v>
      </c>
      <c r="V84" s="90">
        <v>5174.5</v>
      </c>
      <c r="W84" s="106">
        <f t="shared" ref="W84:X84" si="266">U84-N84</f>
        <v>36968</v>
      </c>
      <c r="X84" s="107">
        <f t="shared" si="266"/>
        <v>1710.11</v>
      </c>
      <c r="Y84" s="107">
        <f t="shared" si="8"/>
        <v>3225.86</v>
      </c>
      <c r="Z84" s="107"/>
      <c r="AA84" s="90">
        <v>570453.0</v>
      </c>
      <c r="AB84" s="90">
        <v>1919.65</v>
      </c>
      <c r="AC84" s="90">
        <v>74889.0</v>
      </c>
      <c r="AD84" s="90">
        <v>3370.01</v>
      </c>
      <c r="AE84" s="90"/>
      <c r="AF84" s="90">
        <f t="shared" si="108"/>
        <v>285227</v>
      </c>
      <c r="AG84" s="92">
        <f t="shared" si="163"/>
        <v>986.7</v>
      </c>
      <c r="AH84" s="90">
        <f t="shared" si="110"/>
        <v>37445</v>
      </c>
      <c r="AI84" s="90">
        <f t="shared" si="164"/>
        <v>1732.19</v>
      </c>
      <c r="AJ84" s="92">
        <f t="shared" si="112"/>
        <v>2718.89</v>
      </c>
      <c r="AK84" s="90"/>
    </row>
    <row r="85" ht="20.25" customHeight="1">
      <c r="A85" s="89" t="s">
        <v>89</v>
      </c>
      <c r="B85" s="89" t="s">
        <v>0</v>
      </c>
      <c r="C85" s="102">
        <v>649058.0</v>
      </c>
      <c r="D85" s="103">
        <v>3728.5</v>
      </c>
      <c r="E85" s="102">
        <v>15050.0</v>
      </c>
      <c r="F85" s="103">
        <v>616.0</v>
      </c>
      <c r="G85" s="102">
        <v>649060.0</v>
      </c>
      <c r="H85" s="103">
        <v>3728.53</v>
      </c>
      <c r="I85" s="102">
        <v>15050.0</v>
      </c>
      <c r="J85" s="103">
        <v>616.0</v>
      </c>
      <c r="K85" s="90"/>
      <c r="L85" s="104">
        <f t="shared" ref="L85:O85" si="267">SUM(C85+G85)</f>
        <v>1298118</v>
      </c>
      <c r="M85" s="105">
        <f t="shared" si="267"/>
        <v>7457.03</v>
      </c>
      <c r="N85" s="104">
        <f t="shared" si="267"/>
        <v>30100</v>
      </c>
      <c r="O85" s="105">
        <f t="shared" si="267"/>
        <v>1232</v>
      </c>
      <c r="P85" s="92">
        <f t="shared" si="5"/>
        <v>8689.03</v>
      </c>
      <c r="Q85" s="91">
        <v>1230626.0</v>
      </c>
      <c r="R85" s="92">
        <v>6873.89</v>
      </c>
      <c r="S85" s="106">
        <f t="shared" ref="S85:T85" si="268">Q85-L85</f>
        <v>-67492</v>
      </c>
      <c r="T85" s="107">
        <f t="shared" si="268"/>
        <v>-583.14</v>
      </c>
      <c r="U85" s="91">
        <v>142071.0</v>
      </c>
      <c r="V85" s="92">
        <v>5027.26</v>
      </c>
      <c r="W85" s="91">
        <f t="shared" ref="W85:X85" si="269">U85-N85</f>
        <v>111971</v>
      </c>
      <c r="X85" s="107">
        <f t="shared" si="269"/>
        <v>3795.26</v>
      </c>
      <c r="Y85" s="107">
        <f t="shared" si="8"/>
        <v>3212.12</v>
      </c>
      <c r="Z85" s="107"/>
      <c r="AA85" s="90"/>
      <c r="AB85" s="90"/>
      <c r="AC85" s="90"/>
      <c r="AD85" s="90"/>
      <c r="AE85" s="90"/>
      <c r="AF85" s="90"/>
      <c r="AG85" s="92"/>
      <c r="AH85" s="90"/>
      <c r="AI85" s="90"/>
      <c r="AJ85" s="92"/>
      <c r="AK85" s="90"/>
    </row>
    <row r="86" ht="20.25" customHeight="1">
      <c r="A86" s="89" t="s">
        <v>89</v>
      </c>
      <c r="B86" s="89" t="s">
        <v>40</v>
      </c>
      <c r="C86" s="102">
        <v>649058.0</v>
      </c>
      <c r="D86" s="103">
        <v>3102.48</v>
      </c>
      <c r="E86" s="102">
        <v>15050.0</v>
      </c>
      <c r="F86" s="103">
        <v>577.75</v>
      </c>
      <c r="G86" s="102">
        <v>649060.0</v>
      </c>
      <c r="H86" s="103">
        <v>3102.5</v>
      </c>
      <c r="I86" s="102">
        <v>15050.0</v>
      </c>
      <c r="J86" s="103">
        <v>577.75</v>
      </c>
      <c r="K86" s="90"/>
      <c r="L86" s="104">
        <f>SUM(C85+G85)</f>
        <v>1298118</v>
      </c>
      <c r="M86" s="105">
        <f t="shared" ref="M86:O86" si="270">SUM(D86+H86)</f>
        <v>6204.98</v>
      </c>
      <c r="N86" s="104">
        <f t="shared" si="270"/>
        <v>30100</v>
      </c>
      <c r="O86" s="105">
        <f t="shared" si="270"/>
        <v>1155.5</v>
      </c>
      <c r="P86" s="92">
        <f t="shared" si="5"/>
        <v>7360.48</v>
      </c>
      <c r="Q86" s="90">
        <v>1230626.0</v>
      </c>
      <c r="R86" s="90">
        <v>5920.04</v>
      </c>
      <c r="S86" s="106">
        <f t="shared" ref="S86:T86" si="271">Q86-L86</f>
        <v>-67492</v>
      </c>
      <c r="T86" s="107">
        <f t="shared" si="271"/>
        <v>-284.94</v>
      </c>
      <c r="U86" s="90">
        <v>142071.0</v>
      </c>
      <c r="V86" s="90">
        <v>5003.79</v>
      </c>
      <c r="W86" s="106">
        <f t="shared" ref="W86:X86" si="272">U86-N86</f>
        <v>111971</v>
      </c>
      <c r="X86" s="107">
        <f t="shared" si="272"/>
        <v>3848.29</v>
      </c>
      <c r="Y86" s="107">
        <f t="shared" si="8"/>
        <v>3563.35</v>
      </c>
      <c r="Z86" s="107"/>
      <c r="AA86" s="90"/>
      <c r="AB86" s="90"/>
      <c r="AC86" s="90"/>
      <c r="AD86" s="90"/>
      <c r="AE86" s="90"/>
      <c r="AF86" s="90"/>
      <c r="AG86" s="92"/>
      <c r="AH86" s="90"/>
      <c r="AI86" s="90"/>
      <c r="AJ86" s="92"/>
      <c r="AK86" s="90"/>
    </row>
    <row r="87" ht="20.25" customHeight="1">
      <c r="A87" s="89" t="s">
        <v>90</v>
      </c>
      <c r="B87" s="89" t="s">
        <v>0</v>
      </c>
      <c r="C87" s="102">
        <v>1323347.0</v>
      </c>
      <c r="D87" s="103">
        <v>5531.13</v>
      </c>
      <c r="E87" s="102">
        <v>80079.0</v>
      </c>
      <c r="F87" s="103">
        <v>4264.18</v>
      </c>
      <c r="G87" s="102">
        <v>1323359.0</v>
      </c>
      <c r="H87" s="103">
        <v>5531.24</v>
      </c>
      <c r="I87" s="102">
        <v>80081.0</v>
      </c>
      <c r="J87" s="103">
        <v>4264.26</v>
      </c>
      <c r="K87" s="90"/>
      <c r="L87" s="104">
        <f t="shared" ref="L87:O87" si="273">SUM(C87+G87)</f>
        <v>2646706</v>
      </c>
      <c r="M87" s="105">
        <f t="shared" si="273"/>
        <v>11062.37</v>
      </c>
      <c r="N87" s="104">
        <f t="shared" si="273"/>
        <v>160160</v>
      </c>
      <c r="O87" s="105">
        <f t="shared" si="273"/>
        <v>8528.44</v>
      </c>
      <c r="P87" s="92">
        <f t="shared" si="5"/>
        <v>19590.81</v>
      </c>
      <c r="Q87" s="91">
        <v>2642429.0</v>
      </c>
      <c r="R87" s="92">
        <v>11278.15</v>
      </c>
      <c r="S87" s="106">
        <f t="shared" ref="S87:T87" si="274">Q87-L87</f>
        <v>-4277</v>
      </c>
      <c r="T87" s="107">
        <f t="shared" si="274"/>
        <v>215.78</v>
      </c>
      <c r="U87" s="91">
        <v>191720.0</v>
      </c>
      <c r="V87" s="92">
        <v>10180.94</v>
      </c>
      <c r="W87" s="91">
        <f t="shared" ref="W87:X87" si="275">U87-N87</f>
        <v>31560</v>
      </c>
      <c r="X87" s="107">
        <f t="shared" si="275"/>
        <v>1652.5</v>
      </c>
      <c r="Y87" s="107">
        <f t="shared" si="8"/>
        <v>1868.28</v>
      </c>
      <c r="Z87" s="107"/>
      <c r="AA87" s="90">
        <v>2646694.0</v>
      </c>
      <c r="AB87" s="90">
        <v>10764.27</v>
      </c>
      <c r="AC87" s="90">
        <v>160159.0</v>
      </c>
      <c r="AD87" s="90">
        <v>8296.42</v>
      </c>
      <c r="AE87" s="90"/>
      <c r="AF87" s="90">
        <f t="shared" ref="AF87:AF89" si="279">ROUND(AA87/2,0)</f>
        <v>1323347</v>
      </c>
      <c r="AG87" s="92">
        <f t="shared" ref="AG87:AG89" si="280">ROUND(AB87*1.028/2,2)</f>
        <v>5532.83</v>
      </c>
      <c r="AH87" s="90">
        <f t="shared" ref="AH87:AH89" si="281">ROUND(AC87/2,0)</f>
        <v>80080</v>
      </c>
      <c r="AI87" s="90">
        <f t="shared" ref="AI87:AI89" si="282">ROUND(AD87*1.028/2,2)</f>
        <v>4264.36</v>
      </c>
      <c r="AJ87" s="92">
        <f t="shared" ref="AJ87:AJ89" si="283">SUM(AG87+AI87)</f>
        <v>9797.19</v>
      </c>
      <c r="AK87" s="90"/>
    </row>
    <row r="88" ht="20.25" customHeight="1">
      <c r="A88" s="89" t="s">
        <v>90</v>
      </c>
      <c r="B88" s="89" t="s">
        <v>51</v>
      </c>
      <c r="C88" s="102">
        <v>109747.0</v>
      </c>
      <c r="D88" s="103">
        <v>1281.86</v>
      </c>
      <c r="E88" s="102">
        <v>590.0</v>
      </c>
      <c r="F88" s="103">
        <v>75.82</v>
      </c>
      <c r="G88" s="102">
        <v>109755.0</v>
      </c>
      <c r="H88" s="103">
        <v>1281.94</v>
      </c>
      <c r="I88" s="102">
        <v>590.0</v>
      </c>
      <c r="J88" s="103">
        <v>75.82</v>
      </c>
      <c r="K88" s="90"/>
      <c r="L88" s="104">
        <f t="shared" ref="L88:O88" si="276">SUM(C88+G88)</f>
        <v>219502</v>
      </c>
      <c r="M88" s="105">
        <f t="shared" si="276"/>
        <v>2563.8</v>
      </c>
      <c r="N88" s="104">
        <f t="shared" si="276"/>
        <v>1180</v>
      </c>
      <c r="O88" s="105">
        <f t="shared" si="276"/>
        <v>151.64</v>
      </c>
      <c r="P88" s="92">
        <f t="shared" si="5"/>
        <v>2715.44</v>
      </c>
      <c r="Q88" s="90">
        <v>243871.0</v>
      </c>
      <c r="R88" s="90">
        <v>2848.41</v>
      </c>
      <c r="S88" s="106">
        <f t="shared" ref="S88:T88" si="277">Q88-L88</f>
        <v>24369</v>
      </c>
      <c r="T88" s="107">
        <f t="shared" si="277"/>
        <v>284.61</v>
      </c>
      <c r="U88" s="90">
        <v>1104.0</v>
      </c>
      <c r="V88" s="90">
        <v>141.88</v>
      </c>
      <c r="W88" s="106">
        <f t="shared" ref="W88:X88" si="278">U88-N88</f>
        <v>-76</v>
      </c>
      <c r="X88" s="107">
        <f t="shared" si="278"/>
        <v>-9.76</v>
      </c>
      <c r="Y88" s="107">
        <f t="shared" si="8"/>
        <v>274.85</v>
      </c>
      <c r="Z88" s="107"/>
      <c r="AA88" s="90">
        <v>219496.0</v>
      </c>
      <c r="AB88" s="90">
        <v>2493.48</v>
      </c>
      <c r="AC88" s="90">
        <v>1180.0</v>
      </c>
      <c r="AD88" s="90">
        <v>147.51</v>
      </c>
      <c r="AE88" s="90"/>
      <c r="AF88" s="90">
        <f t="shared" si="279"/>
        <v>109748</v>
      </c>
      <c r="AG88" s="92">
        <f t="shared" si="280"/>
        <v>1281.65</v>
      </c>
      <c r="AH88" s="90">
        <f t="shared" si="281"/>
        <v>590</v>
      </c>
      <c r="AI88" s="90">
        <f t="shared" si="282"/>
        <v>75.82</v>
      </c>
      <c r="AJ88" s="92">
        <f t="shared" si="283"/>
        <v>1357.47</v>
      </c>
      <c r="AK88" s="90"/>
    </row>
    <row r="89" ht="20.25" customHeight="1">
      <c r="A89" s="89" t="s">
        <v>90</v>
      </c>
      <c r="B89" s="89" t="s">
        <v>40</v>
      </c>
      <c r="C89" s="102">
        <v>1213599.0</v>
      </c>
      <c r="D89" s="103">
        <v>4089.83</v>
      </c>
      <c r="E89" s="102">
        <v>79489.0</v>
      </c>
      <c r="F89" s="103">
        <v>3765.42</v>
      </c>
      <c r="G89" s="102">
        <v>1213604.0</v>
      </c>
      <c r="H89" s="103">
        <v>4089.85</v>
      </c>
      <c r="I89" s="102">
        <v>79491.0</v>
      </c>
      <c r="J89" s="103">
        <v>3765.49</v>
      </c>
      <c r="K89" s="90"/>
      <c r="L89" s="104">
        <f t="shared" ref="L89:O89" si="284">SUM(C89+G89)</f>
        <v>2427203</v>
      </c>
      <c r="M89" s="105">
        <f t="shared" si="284"/>
        <v>8179.68</v>
      </c>
      <c r="N89" s="104">
        <f t="shared" si="284"/>
        <v>158980</v>
      </c>
      <c r="O89" s="105">
        <f t="shared" si="284"/>
        <v>7530.91</v>
      </c>
      <c r="P89" s="92">
        <f t="shared" si="5"/>
        <v>15710.59</v>
      </c>
      <c r="Q89" s="90">
        <v>2398558.0</v>
      </c>
      <c r="R89" s="90">
        <v>8083.14</v>
      </c>
      <c r="S89" s="106">
        <f t="shared" ref="S89:T89" si="285">Q89-L89</f>
        <v>-28645</v>
      </c>
      <c r="T89" s="107">
        <f t="shared" si="285"/>
        <v>-96.54</v>
      </c>
      <c r="U89" s="90">
        <v>190616.0</v>
      </c>
      <c r="V89" s="90">
        <v>9029.48</v>
      </c>
      <c r="W89" s="106">
        <f t="shared" ref="W89:X89" si="286">U89-N89</f>
        <v>31636</v>
      </c>
      <c r="X89" s="107">
        <f t="shared" si="286"/>
        <v>1498.57</v>
      </c>
      <c r="Y89" s="107">
        <f t="shared" si="8"/>
        <v>1402.03</v>
      </c>
      <c r="Z89" s="107"/>
      <c r="AA89" s="90">
        <v>2427198.0</v>
      </c>
      <c r="AB89" s="90">
        <v>7961.23</v>
      </c>
      <c r="AC89" s="90">
        <v>158979.0</v>
      </c>
      <c r="AD89" s="90">
        <v>7325.75</v>
      </c>
      <c r="AE89" s="90"/>
      <c r="AF89" s="90">
        <f t="shared" si="279"/>
        <v>1213599</v>
      </c>
      <c r="AG89" s="92">
        <f t="shared" si="280"/>
        <v>4092.07</v>
      </c>
      <c r="AH89" s="90">
        <f t="shared" si="281"/>
        <v>79490</v>
      </c>
      <c r="AI89" s="90">
        <f t="shared" si="282"/>
        <v>3765.44</v>
      </c>
      <c r="AJ89" s="92">
        <f t="shared" si="283"/>
        <v>7857.51</v>
      </c>
      <c r="AK89" s="90"/>
    </row>
    <row r="90" ht="20.25" customHeight="1">
      <c r="A90" s="89" t="s">
        <v>224</v>
      </c>
      <c r="B90" s="89" t="s">
        <v>0</v>
      </c>
      <c r="C90" s="102">
        <v>0.0</v>
      </c>
      <c r="D90" s="103">
        <v>0.0</v>
      </c>
      <c r="E90" s="102">
        <v>0.0</v>
      </c>
      <c r="F90" s="103">
        <v>0.0</v>
      </c>
      <c r="G90" s="102">
        <v>0.0</v>
      </c>
      <c r="H90" s="103">
        <v>0.0</v>
      </c>
      <c r="I90" s="102">
        <v>0.0</v>
      </c>
      <c r="J90" s="103">
        <v>0.0</v>
      </c>
      <c r="K90" s="90"/>
      <c r="L90" s="104">
        <f t="shared" ref="L90:O90" si="287">SUM(C90+G90)</f>
        <v>0</v>
      </c>
      <c r="M90" s="105">
        <f t="shared" si="287"/>
        <v>0</v>
      </c>
      <c r="N90" s="104">
        <f t="shared" si="287"/>
        <v>0</v>
      </c>
      <c r="O90" s="105">
        <f t="shared" si="287"/>
        <v>0</v>
      </c>
      <c r="P90" s="92">
        <f t="shared" si="5"/>
        <v>0</v>
      </c>
      <c r="Q90" s="91">
        <v>147249.0</v>
      </c>
      <c r="R90" s="92">
        <v>645.65</v>
      </c>
      <c r="S90" s="106">
        <f t="shared" ref="S90:T90" si="288">Q90-L90</f>
        <v>147249</v>
      </c>
      <c r="T90" s="107">
        <f t="shared" si="288"/>
        <v>645.65</v>
      </c>
      <c r="U90" s="91">
        <v>6208.0</v>
      </c>
      <c r="V90" s="92">
        <v>329.71</v>
      </c>
      <c r="W90" s="91">
        <f t="shared" ref="W90:X90" si="289">U90-N90</f>
        <v>6208</v>
      </c>
      <c r="X90" s="107">
        <f t="shared" si="289"/>
        <v>329.71</v>
      </c>
      <c r="Y90" s="107">
        <f t="shared" si="8"/>
        <v>975.36</v>
      </c>
      <c r="Z90" s="107"/>
      <c r="AA90" s="90"/>
      <c r="AB90" s="90"/>
      <c r="AC90" s="90"/>
      <c r="AD90" s="90"/>
      <c r="AE90" s="90"/>
      <c r="AF90" s="90"/>
      <c r="AG90" s="92"/>
      <c r="AH90" s="90"/>
      <c r="AI90" s="90"/>
      <c r="AJ90" s="92"/>
      <c r="AK90" s="90"/>
    </row>
    <row r="91" ht="20.25" customHeight="1">
      <c r="A91" s="89" t="s">
        <v>224</v>
      </c>
      <c r="B91" s="89" t="s">
        <v>40</v>
      </c>
      <c r="C91" s="102">
        <v>0.0</v>
      </c>
      <c r="D91" s="103">
        <v>0.0</v>
      </c>
      <c r="E91" s="102">
        <v>0.0</v>
      </c>
      <c r="F91" s="103">
        <v>0.0</v>
      </c>
      <c r="G91" s="102">
        <v>0.0</v>
      </c>
      <c r="H91" s="103">
        <v>0.0</v>
      </c>
      <c r="I91" s="102">
        <v>0.0</v>
      </c>
      <c r="J91" s="103">
        <v>0.0</v>
      </c>
      <c r="K91" s="90"/>
      <c r="L91" s="104">
        <f t="shared" ref="L91:O91" si="290">SUM(C91+G91)</f>
        <v>0</v>
      </c>
      <c r="M91" s="105">
        <f t="shared" si="290"/>
        <v>0</v>
      </c>
      <c r="N91" s="104">
        <f t="shared" si="290"/>
        <v>0</v>
      </c>
      <c r="O91" s="105">
        <f t="shared" si="290"/>
        <v>0</v>
      </c>
      <c r="P91" s="92">
        <f t="shared" si="5"/>
        <v>0</v>
      </c>
      <c r="Q91" s="90">
        <v>147249.0</v>
      </c>
      <c r="R91" s="90">
        <v>625.54</v>
      </c>
      <c r="S91" s="106">
        <f t="shared" ref="S91:T91" si="291">Q91-L91</f>
        <v>147249</v>
      </c>
      <c r="T91" s="107">
        <f t="shared" si="291"/>
        <v>625.54</v>
      </c>
      <c r="U91" s="90">
        <v>6208.0</v>
      </c>
      <c r="V91" s="90">
        <v>296.99</v>
      </c>
      <c r="W91" s="106">
        <f t="shared" ref="W91:X91" si="292">U91-N91</f>
        <v>6208</v>
      </c>
      <c r="X91" s="107">
        <f t="shared" si="292"/>
        <v>296.99</v>
      </c>
      <c r="Y91" s="107">
        <f t="shared" si="8"/>
        <v>922.53</v>
      </c>
      <c r="Z91" s="107"/>
      <c r="AA91" s="90"/>
      <c r="AB91" s="90"/>
      <c r="AC91" s="90"/>
      <c r="AD91" s="90"/>
      <c r="AE91" s="90"/>
      <c r="AF91" s="90"/>
      <c r="AG91" s="92"/>
      <c r="AH91" s="90"/>
      <c r="AI91" s="90"/>
      <c r="AJ91" s="92"/>
      <c r="AK91" s="90"/>
    </row>
    <row r="92" ht="20.25" customHeight="1">
      <c r="A92" s="89" t="s">
        <v>93</v>
      </c>
      <c r="B92" s="89" t="s">
        <v>0</v>
      </c>
      <c r="C92" s="102">
        <v>99916.0</v>
      </c>
      <c r="D92" s="103">
        <v>549.29</v>
      </c>
      <c r="E92" s="102">
        <v>37889.0</v>
      </c>
      <c r="F92" s="103">
        <v>1878.16</v>
      </c>
      <c r="G92" s="102">
        <v>99917.0</v>
      </c>
      <c r="H92" s="103">
        <v>549.31</v>
      </c>
      <c r="I92" s="102">
        <v>37889.0</v>
      </c>
      <c r="J92" s="103">
        <v>1878.16</v>
      </c>
      <c r="K92" s="90"/>
      <c r="L92" s="104">
        <f t="shared" ref="L92:O92" si="293">SUM(C92+G92)</f>
        <v>199833</v>
      </c>
      <c r="M92" s="105">
        <f t="shared" si="293"/>
        <v>1098.6</v>
      </c>
      <c r="N92" s="104">
        <f t="shared" si="293"/>
        <v>75778</v>
      </c>
      <c r="O92" s="105">
        <f t="shared" si="293"/>
        <v>3756.32</v>
      </c>
      <c r="P92" s="92">
        <f t="shared" si="5"/>
        <v>4854.92</v>
      </c>
      <c r="Q92" s="91">
        <v>234817.0</v>
      </c>
      <c r="R92" s="92">
        <v>1332.85</v>
      </c>
      <c r="S92" s="106">
        <f t="shared" ref="S92:T92" si="294">Q92-L92</f>
        <v>34984</v>
      </c>
      <c r="T92" s="107">
        <f t="shared" si="294"/>
        <v>234.25</v>
      </c>
      <c r="U92" s="91">
        <v>69420.0</v>
      </c>
      <c r="V92" s="92">
        <v>3441.15</v>
      </c>
      <c r="W92" s="91">
        <f t="shared" ref="W92:X92" si="295">U92-N92</f>
        <v>-6358</v>
      </c>
      <c r="X92" s="107">
        <f t="shared" si="295"/>
        <v>-315.17</v>
      </c>
      <c r="Y92" s="107">
        <f t="shared" si="8"/>
        <v>-80.92</v>
      </c>
      <c r="Z92" s="107"/>
      <c r="AA92" s="90">
        <v>199832.0</v>
      </c>
      <c r="AB92" s="90">
        <v>1068.16</v>
      </c>
      <c r="AC92" s="90">
        <v>75778.0</v>
      </c>
      <c r="AD92" s="90">
        <v>3654.02</v>
      </c>
      <c r="AE92" s="90"/>
      <c r="AF92" s="90">
        <f t="shared" ref="AF92:AF94" si="299">ROUND(AA92/2,0)</f>
        <v>99916</v>
      </c>
      <c r="AG92" s="92">
        <f t="shared" ref="AG92:AG94" si="300">ROUND(AB92*1.028/2,2)</f>
        <v>549.03</v>
      </c>
      <c r="AH92" s="90">
        <f t="shared" ref="AH92:AH94" si="301">ROUND(AC92/2,0)</f>
        <v>37889</v>
      </c>
      <c r="AI92" s="90">
        <f t="shared" ref="AI92:AI94" si="302">ROUND(AD92*1.028/2,2)</f>
        <v>1878.17</v>
      </c>
      <c r="AJ92" s="92">
        <f t="shared" ref="AJ92:AJ94" si="303">SUM(AG92+AI92)</f>
        <v>2427.2</v>
      </c>
      <c r="AK92" s="90"/>
    </row>
    <row r="93" ht="20.25" customHeight="1">
      <c r="A93" s="89" t="s">
        <v>93</v>
      </c>
      <c r="B93" s="89" t="s">
        <v>34</v>
      </c>
      <c r="C93" s="102">
        <v>99916.0</v>
      </c>
      <c r="D93" s="103">
        <v>528.95</v>
      </c>
      <c r="E93" s="102">
        <v>37889.0</v>
      </c>
      <c r="F93" s="103">
        <v>1692.12</v>
      </c>
      <c r="G93" s="102">
        <v>99917.0</v>
      </c>
      <c r="H93" s="103">
        <v>528.96</v>
      </c>
      <c r="I93" s="102">
        <v>37889.0</v>
      </c>
      <c r="J93" s="103">
        <v>1692.12</v>
      </c>
      <c r="K93" s="90"/>
      <c r="L93" s="104">
        <f t="shared" ref="L93:O93" si="296">SUM(C93+G93)</f>
        <v>199833</v>
      </c>
      <c r="M93" s="105">
        <f t="shared" si="296"/>
        <v>1057.91</v>
      </c>
      <c r="N93" s="104">
        <f t="shared" si="296"/>
        <v>75778</v>
      </c>
      <c r="O93" s="105">
        <f t="shared" si="296"/>
        <v>3384.24</v>
      </c>
      <c r="P93" s="92">
        <f t="shared" si="5"/>
        <v>4442.15</v>
      </c>
      <c r="Q93" s="90">
        <v>234817.0</v>
      </c>
      <c r="R93" s="90">
        <v>1273.39</v>
      </c>
      <c r="S93" s="106">
        <f t="shared" ref="S93:T93" si="297">Q93-L93</f>
        <v>34984</v>
      </c>
      <c r="T93" s="107">
        <f t="shared" si="297"/>
        <v>215.48</v>
      </c>
      <c r="U93" s="90">
        <v>69420.0</v>
      </c>
      <c r="V93" s="90">
        <v>3100.3</v>
      </c>
      <c r="W93" s="106">
        <f t="shared" ref="W93:X93" si="298">U93-N93</f>
        <v>-6358</v>
      </c>
      <c r="X93" s="107">
        <f t="shared" si="298"/>
        <v>-283.94</v>
      </c>
      <c r="Y93" s="107">
        <f t="shared" si="8"/>
        <v>-68.46</v>
      </c>
      <c r="Z93" s="107"/>
      <c r="AA93" s="90">
        <v>199832.0</v>
      </c>
      <c r="AB93" s="90">
        <v>1028.85</v>
      </c>
      <c r="AC93" s="90">
        <v>75778.0</v>
      </c>
      <c r="AD93" s="90">
        <v>3291.8</v>
      </c>
      <c r="AE93" s="90"/>
      <c r="AF93" s="90">
        <f t="shared" si="299"/>
        <v>99916</v>
      </c>
      <c r="AG93" s="92">
        <f t="shared" si="300"/>
        <v>528.83</v>
      </c>
      <c r="AH93" s="90">
        <f t="shared" si="301"/>
        <v>37889</v>
      </c>
      <c r="AI93" s="90">
        <f t="shared" si="302"/>
        <v>1691.99</v>
      </c>
      <c r="AJ93" s="92">
        <f t="shared" si="303"/>
        <v>2220.82</v>
      </c>
      <c r="AK93" s="90"/>
    </row>
    <row r="94" ht="20.25" customHeight="1">
      <c r="A94" s="89" t="s">
        <v>95</v>
      </c>
      <c r="B94" s="89" t="s">
        <v>0</v>
      </c>
      <c r="C94" s="102">
        <v>1524608.0</v>
      </c>
      <c r="D94" s="103">
        <v>6422.1</v>
      </c>
      <c r="E94" s="102">
        <v>152200.0</v>
      </c>
      <c r="F94" s="103">
        <v>7322.06</v>
      </c>
      <c r="G94" s="102">
        <v>1537127.0</v>
      </c>
      <c r="H94" s="103">
        <v>7359.69</v>
      </c>
      <c r="I94" s="102">
        <v>152201.0</v>
      </c>
      <c r="J94" s="103">
        <v>7322.16</v>
      </c>
      <c r="K94" s="90"/>
      <c r="L94" s="104">
        <f t="shared" ref="L94:O94" si="304">SUM(C94+G94)</f>
        <v>3061735</v>
      </c>
      <c r="M94" s="105">
        <f t="shared" si="304"/>
        <v>13781.79</v>
      </c>
      <c r="N94" s="104">
        <f t="shared" si="304"/>
        <v>304401</v>
      </c>
      <c r="O94" s="105">
        <f t="shared" si="304"/>
        <v>14644.22</v>
      </c>
      <c r="P94" s="92">
        <f t="shared" si="5"/>
        <v>28426.01</v>
      </c>
      <c r="Q94" s="91">
        <v>2516692.0</v>
      </c>
      <c r="R94" s="92">
        <v>11335.69</v>
      </c>
      <c r="S94" s="106">
        <f t="shared" ref="S94:T94" si="305">Q94-L94</f>
        <v>-545043</v>
      </c>
      <c r="T94" s="107">
        <f t="shared" si="305"/>
        <v>-2446.1</v>
      </c>
      <c r="U94" s="91">
        <v>291408.0</v>
      </c>
      <c r="V94" s="92">
        <v>14118.5</v>
      </c>
      <c r="W94" s="91">
        <f t="shared" ref="W94:X94" si="306">U94-N94</f>
        <v>-12993</v>
      </c>
      <c r="X94" s="107">
        <f t="shared" si="306"/>
        <v>-525.72</v>
      </c>
      <c r="Y94" s="107">
        <f t="shared" si="8"/>
        <v>-2971.82</v>
      </c>
      <c r="Z94" s="107"/>
      <c r="AA94" s="90">
        <v>3011954.0</v>
      </c>
      <c r="AB94" s="90">
        <v>12222.59</v>
      </c>
      <c r="AC94" s="90">
        <v>282509.0</v>
      </c>
      <c r="AD94" s="90">
        <v>13694.65</v>
      </c>
      <c r="AE94" s="90"/>
      <c r="AF94" s="90">
        <f t="shared" si="299"/>
        <v>1505977</v>
      </c>
      <c r="AG94" s="92">
        <f t="shared" si="300"/>
        <v>6282.41</v>
      </c>
      <c r="AH94" s="90">
        <f t="shared" si="301"/>
        <v>141255</v>
      </c>
      <c r="AI94" s="90">
        <f t="shared" si="302"/>
        <v>7039.05</v>
      </c>
      <c r="AJ94" s="92">
        <f t="shared" si="303"/>
        <v>13321.46</v>
      </c>
      <c r="AK94" s="90"/>
    </row>
    <row r="95" ht="20.25" customHeight="1">
      <c r="A95" s="89" t="s">
        <v>95</v>
      </c>
      <c r="B95" s="89" t="s">
        <v>40</v>
      </c>
      <c r="C95" s="102">
        <v>0.0</v>
      </c>
      <c r="D95" s="103">
        <v>0.0</v>
      </c>
      <c r="E95" s="102">
        <v>0.0</v>
      </c>
      <c r="F95" s="103">
        <v>0.0</v>
      </c>
      <c r="G95" s="102">
        <v>12500.0</v>
      </c>
      <c r="H95" s="103">
        <v>750.0</v>
      </c>
      <c r="I95" s="102">
        <v>0.0</v>
      </c>
      <c r="J95" s="103">
        <v>0.0</v>
      </c>
      <c r="K95" s="90"/>
      <c r="L95" s="104">
        <f t="shared" ref="L95:O95" si="307">SUM(C95+G95)</f>
        <v>12500</v>
      </c>
      <c r="M95" s="105">
        <f t="shared" si="307"/>
        <v>750</v>
      </c>
      <c r="N95" s="104">
        <f t="shared" si="307"/>
        <v>0</v>
      </c>
      <c r="O95" s="105">
        <f t="shared" si="307"/>
        <v>0</v>
      </c>
      <c r="P95" s="92">
        <f t="shared" si="5"/>
        <v>750</v>
      </c>
      <c r="Q95" s="90">
        <v>10324.0</v>
      </c>
      <c r="R95" s="90">
        <v>619.44</v>
      </c>
      <c r="S95" s="106">
        <f t="shared" ref="S95:T95" si="308">Q95-L95</f>
        <v>-2176</v>
      </c>
      <c r="T95" s="107">
        <f t="shared" si="308"/>
        <v>-130.56</v>
      </c>
      <c r="U95" s="90">
        <v>0.0</v>
      </c>
      <c r="V95" s="90">
        <v>0.0</v>
      </c>
      <c r="W95" s="106">
        <f t="shared" ref="W95:X95" si="309">U95-N95</f>
        <v>0</v>
      </c>
      <c r="X95" s="107">
        <f t="shared" si="309"/>
        <v>0</v>
      </c>
      <c r="Y95" s="107">
        <f t="shared" si="8"/>
        <v>-130.56</v>
      </c>
      <c r="Z95" s="107"/>
      <c r="AA95" s="90"/>
      <c r="AB95" s="90"/>
      <c r="AC95" s="90"/>
      <c r="AD95" s="90"/>
      <c r="AE95" s="90"/>
      <c r="AF95" s="90"/>
      <c r="AG95" s="92"/>
      <c r="AH95" s="90"/>
      <c r="AI95" s="90"/>
      <c r="AJ95" s="92"/>
      <c r="AK95" s="90"/>
    </row>
    <row r="96" ht="20.25" customHeight="1">
      <c r="A96" s="89" t="s">
        <v>95</v>
      </c>
      <c r="B96" s="89" t="s">
        <v>55</v>
      </c>
      <c r="C96" s="102">
        <v>1520784.0</v>
      </c>
      <c r="D96" s="103">
        <v>6381.84</v>
      </c>
      <c r="E96" s="102">
        <v>152200.0</v>
      </c>
      <c r="F96" s="103">
        <v>6510.75</v>
      </c>
      <c r="G96" s="102">
        <v>1524627.0</v>
      </c>
      <c r="H96" s="103">
        <v>6422.19</v>
      </c>
      <c r="I96" s="102">
        <v>152201.0</v>
      </c>
      <c r="J96" s="103">
        <v>6510.83</v>
      </c>
      <c r="K96" s="90"/>
      <c r="L96" s="104">
        <f t="shared" ref="L96:O96" si="310">SUM(C96+G96)</f>
        <v>3045411</v>
      </c>
      <c r="M96" s="105">
        <f t="shared" si="310"/>
        <v>12804.03</v>
      </c>
      <c r="N96" s="104">
        <f t="shared" si="310"/>
        <v>304401</v>
      </c>
      <c r="O96" s="105">
        <f t="shared" si="310"/>
        <v>13021.58</v>
      </c>
      <c r="P96" s="92">
        <f t="shared" si="5"/>
        <v>25825.61</v>
      </c>
      <c r="Q96" s="90">
        <v>2506368.0</v>
      </c>
      <c r="R96" s="90">
        <v>10555.69</v>
      </c>
      <c r="S96" s="106">
        <f t="shared" ref="S96:T96" si="311">Q96-L96</f>
        <v>-539043</v>
      </c>
      <c r="T96" s="107">
        <f t="shared" si="311"/>
        <v>-2248.34</v>
      </c>
      <c r="U96" s="90">
        <v>291408.0</v>
      </c>
      <c r="V96" s="90">
        <v>12534.82</v>
      </c>
      <c r="W96" s="106">
        <f t="shared" ref="W96:X96" si="312">U96-N96</f>
        <v>-12993</v>
      </c>
      <c r="X96" s="107">
        <f t="shared" si="312"/>
        <v>-486.76</v>
      </c>
      <c r="Y96" s="107">
        <f t="shared" si="8"/>
        <v>-2735.1</v>
      </c>
      <c r="Z96" s="107"/>
      <c r="AA96" s="90">
        <v>2947325.0</v>
      </c>
      <c r="AB96" s="90">
        <v>11919.05</v>
      </c>
      <c r="AC96" s="90">
        <v>261441.0</v>
      </c>
      <c r="AD96" s="90">
        <v>10947.94</v>
      </c>
      <c r="AE96" s="90"/>
      <c r="AF96" s="90">
        <f>ROUND(AA96/2,0)</f>
        <v>1473663</v>
      </c>
      <c r="AG96" s="92">
        <f>ROUND(AB96*1.028/2,2)</f>
        <v>6126.39</v>
      </c>
      <c r="AH96" s="90">
        <f>ROUND(AC96/2,0)</f>
        <v>130721</v>
      </c>
      <c r="AI96" s="90">
        <f>ROUND(AD96*1.028/2,2)</f>
        <v>5627.24</v>
      </c>
      <c r="AJ96" s="92">
        <f>SUM(AG96+AI96)</f>
        <v>11753.63</v>
      </c>
      <c r="AK96" s="90"/>
    </row>
    <row r="97" ht="20.25" customHeight="1">
      <c r="A97" s="89" t="s">
        <v>96</v>
      </c>
      <c r="B97" s="89" t="s">
        <v>0</v>
      </c>
      <c r="C97" s="102">
        <v>2500.0</v>
      </c>
      <c r="D97" s="103">
        <v>15.33</v>
      </c>
      <c r="E97" s="102">
        <v>0.0</v>
      </c>
      <c r="F97" s="103">
        <v>0.0</v>
      </c>
      <c r="G97" s="102">
        <v>5000.0</v>
      </c>
      <c r="H97" s="103">
        <v>30.65</v>
      </c>
      <c r="I97" s="102">
        <v>0.0</v>
      </c>
      <c r="J97" s="103">
        <v>0.0</v>
      </c>
      <c r="K97" s="90"/>
      <c r="L97" s="104">
        <f t="shared" ref="L97:O97" si="313">SUM(C97+G97)</f>
        <v>7500</v>
      </c>
      <c r="M97" s="105">
        <f t="shared" si="313"/>
        <v>45.98</v>
      </c>
      <c r="N97" s="104">
        <f t="shared" si="313"/>
        <v>0</v>
      </c>
      <c r="O97" s="105">
        <f t="shared" si="313"/>
        <v>0</v>
      </c>
      <c r="P97" s="92">
        <f t="shared" si="5"/>
        <v>45.98</v>
      </c>
      <c r="Q97" s="91">
        <v>26543.0</v>
      </c>
      <c r="R97" s="92">
        <v>162.71</v>
      </c>
      <c r="S97" s="106">
        <f t="shared" ref="S97:T97" si="314">Q97-L97</f>
        <v>19043</v>
      </c>
      <c r="T97" s="107">
        <f t="shared" si="314"/>
        <v>116.73</v>
      </c>
      <c r="U97" s="91">
        <v>0.0</v>
      </c>
      <c r="V97" s="92">
        <v>0.0</v>
      </c>
      <c r="W97" s="91">
        <f t="shared" ref="W97:X97" si="315">U97-N97</f>
        <v>0</v>
      </c>
      <c r="X97" s="107">
        <f t="shared" si="315"/>
        <v>0</v>
      </c>
      <c r="Y97" s="107">
        <f t="shared" si="8"/>
        <v>116.73</v>
      </c>
      <c r="Z97" s="107"/>
      <c r="AA97" s="90"/>
      <c r="AB97" s="90"/>
      <c r="AC97" s="90"/>
      <c r="AD97" s="90"/>
      <c r="AE97" s="90"/>
      <c r="AF97" s="90"/>
      <c r="AG97" s="92"/>
      <c r="AH97" s="90"/>
      <c r="AI97" s="90"/>
      <c r="AJ97" s="92"/>
      <c r="AK97" s="90"/>
    </row>
    <row r="98" ht="20.25" customHeight="1">
      <c r="A98" s="89" t="s">
        <v>96</v>
      </c>
      <c r="B98" s="89" t="s">
        <v>40</v>
      </c>
      <c r="C98" s="102">
        <v>2500.0</v>
      </c>
      <c r="D98" s="103">
        <v>12.25</v>
      </c>
      <c r="E98" s="102">
        <v>0.0</v>
      </c>
      <c r="F98" s="103">
        <v>0.0</v>
      </c>
      <c r="G98" s="102">
        <v>5000.0</v>
      </c>
      <c r="H98" s="103">
        <v>24.5</v>
      </c>
      <c r="I98" s="102">
        <v>0.0</v>
      </c>
      <c r="J98" s="103">
        <v>0.0</v>
      </c>
      <c r="K98" s="90"/>
      <c r="L98" s="104">
        <f t="shared" ref="L98:O98" si="316">SUM(C98+G98)</f>
        <v>7500</v>
      </c>
      <c r="M98" s="105">
        <f t="shared" si="316"/>
        <v>36.75</v>
      </c>
      <c r="N98" s="104">
        <f t="shared" si="316"/>
        <v>0</v>
      </c>
      <c r="O98" s="105">
        <f t="shared" si="316"/>
        <v>0</v>
      </c>
      <c r="P98" s="92">
        <f t="shared" si="5"/>
        <v>36.75</v>
      </c>
      <c r="Q98" s="90">
        <v>26543.0</v>
      </c>
      <c r="R98" s="90">
        <v>130.06</v>
      </c>
      <c r="S98" s="106">
        <f t="shared" ref="S98:T98" si="317">Q98-L98</f>
        <v>19043</v>
      </c>
      <c r="T98" s="107">
        <f t="shared" si="317"/>
        <v>93.31</v>
      </c>
      <c r="U98" s="90">
        <v>0.0</v>
      </c>
      <c r="V98" s="90">
        <v>0.0</v>
      </c>
      <c r="W98" s="106">
        <f t="shared" ref="W98:X98" si="318">U98-N98</f>
        <v>0</v>
      </c>
      <c r="X98" s="107">
        <f t="shared" si="318"/>
        <v>0</v>
      </c>
      <c r="Y98" s="107">
        <f t="shared" si="8"/>
        <v>93.31</v>
      </c>
      <c r="Z98" s="107"/>
      <c r="AA98" s="90"/>
      <c r="AB98" s="90"/>
      <c r="AC98" s="90"/>
      <c r="AD98" s="90"/>
      <c r="AE98" s="90"/>
      <c r="AF98" s="90"/>
      <c r="AG98" s="92"/>
      <c r="AH98" s="90"/>
      <c r="AI98" s="90"/>
      <c r="AJ98" s="92"/>
      <c r="AK98" s="90"/>
    </row>
    <row r="99" ht="20.25" customHeight="1">
      <c r="A99" s="89" t="s">
        <v>225</v>
      </c>
      <c r="B99" s="89" t="s">
        <v>0</v>
      </c>
      <c r="C99" s="102">
        <v>136725.0</v>
      </c>
      <c r="D99" s="103">
        <v>852.26</v>
      </c>
      <c r="E99" s="102">
        <v>49411.0</v>
      </c>
      <c r="F99" s="103">
        <v>2464.44</v>
      </c>
      <c r="G99" s="102">
        <v>136730.0</v>
      </c>
      <c r="H99" s="103">
        <v>852.32</v>
      </c>
      <c r="I99" s="102">
        <v>49412.0</v>
      </c>
      <c r="J99" s="103">
        <v>2464.49</v>
      </c>
      <c r="K99" s="90"/>
      <c r="L99" s="104">
        <f t="shared" ref="L99:O99" si="319">SUM(C99+G99)</f>
        <v>273455</v>
      </c>
      <c r="M99" s="105">
        <f t="shared" si="319"/>
        <v>1704.58</v>
      </c>
      <c r="N99" s="104">
        <f t="shared" si="319"/>
        <v>98823</v>
      </c>
      <c r="O99" s="105">
        <f t="shared" si="319"/>
        <v>4928.93</v>
      </c>
      <c r="P99" s="92">
        <f t="shared" si="5"/>
        <v>6633.51</v>
      </c>
      <c r="Q99" s="91">
        <v>269459.0</v>
      </c>
      <c r="R99" s="92">
        <v>1662.71</v>
      </c>
      <c r="S99" s="106">
        <f t="shared" ref="S99:T99" si="320">Q99-L99</f>
        <v>-3996</v>
      </c>
      <c r="T99" s="107">
        <f t="shared" si="320"/>
        <v>-41.87</v>
      </c>
      <c r="U99" s="91">
        <v>103476.0</v>
      </c>
      <c r="V99" s="92">
        <v>5146.54</v>
      </c>
      <c r="W99" s="91">
        <f t="shared" ref="W99:X99" si="321">U99-N99</f>
        <v>4653</v>
      </c>
      <c r="X99" s="107">
        <f t="shared" si="321"/>
        <v>217.61</v>
      </c>
      <c r="Y99" s="107">
        <f t="shared" si="8"/>
        <v>175.74</v>
      </c>
      <c r="Z99" s="107"/>
      <c r="AA99" s="90">
        <v>273450.0</v>
      </c>
      <c r="AB99" s="90">
        <v>1657.63</v>
      </c>
      <c r="AC99" s="90">
        <v>98822.0</v>
      </c>
      <c r="AD99" s="90">
        <v>4794.63</v>
      </c>
      <c r="AE99" s="90"/>
      <c r="AF99" s="90">
        <f t="shared" ref="AF99:AF154" si="325">ROUND(AA99/2,0)</f>
        <v>136725</v>
      </c>
      <c r="AG99" s="92">
        <f t="shared" ref="AG99:AG154" si="326">ROUND(AB99*1.028/2,2)</f>
        <v>852.02</v>
      </c>
      <c r="AH99" s="90">
        <f t="shared" ref="AH99:AH154" si="327">ROUND(AC99/2,0)</f>
        <v>49411</v>
      </c>
      <c r="AI99" s="90">
        <f t="shared" ref="AI99:AI154" si="328">ROUND(AD99*1.028/2,2)</f>
        <v>2464.44</v>
      </c>
      <c r="AJ99" s="92">
        <f t="shared" ref="AJ99:AJ154" si="329">SUM(AG99+AI99)</f>
        <v>3316.46</v>
      </c>
      <c r="AK99" s="90"/>
    </row>
    <row r="100" ht="20.25" customHeight="1">
      <c r="A100" s="89" t="s">
        <v>225</v>
      </c>
      <c r="B100" s="89" t="s">
        <v>34</v>
      </c>
      <c r="C100" s="102">
        <v>136725.0</v>
      </c>
      <c r="D100" s="103">
        <v>786.58</v>
      </c>
      <c r="E100" s="102">
        <v>49411.0</v>
      </c>
      <c r="F100" s="103">
        <v>2217.29</v>
      </c>
      <c r="G100" s="102">
        <v>136730.0</v>
      </c>
      <c r="H100" s="103">
        <v>786.63</v>
      </c>
      <c r="I100" s="102">
        <v>49412.0</v>
      </c>
      <c r="J100" s="103">
        <v>2217.33</v>
      </c>
      <c r="K100" s="90"/>
      <c r="L100" s="104">
        <f t="shared" ref="L100:O100" si="322">SUM(C100+G100)</f>
        <v>273455</v>
      </c>
      <c r="M100" s="105">
        <f t="shared" si="322"/>
        <v>1573.21</v>
      </c>
      <c r="N100" s="104">
        <f t="shared" si="322"/>
        <v>98823</v>
      </c>
      <c r="O100" s="105">
        <f t="shared" si="322"/>
        <v>4434.62</v>
      </c>
      <c r="P100" s="92">
        <f t="shared" si="5"/>
        <v>6007.83</v>
      </c>
      <c r="Q100" s="90">
        <v>269459.0</v>
      </c>
      <c r="R100" s="90">
        <v>1538.32</v>
      </c>
      <c r="S100" s="106">
        <f t="shared" ref="S100:T100" si="323">Q100-L100</f>
        <v>-3996</v>
      </c>
      <c r="T100" s="107">
        <f t="shared" si="323"/>
        <v>-34.89</v>
      </c>
      <c r="U100" s="90">
        <v>103476.0</v>
      </c>
      <c r="V100" s="90">
        <v>4633.31</v>
      </c>
      <c r="W100" s="106">
        <f t="shared" ref="W100:X100" si="324">U100-N100</f>
        <v>4653</v>
      </c>
      <c r="X100" s="107">
        <f t="shared" si="324"/>
        <v>198.69</v>
      </c>
      <c r="Y100" s="107">
        <f t="shared" si="8"/>
        <v>163.8</v>
      </c>
      <c r="Z100" s="107"/>
      <c r="AA100" s="90">
        <v>273450.0</v>
      </c>
      <c r="AB100" s="90">
        <v>1529.67</v>
      </c>
      <c r="AC100" s="90">
        <v>98822.0</v>
      </c>
      <c r="AD100" s="90">
        <v>4313.43</v>
      </c>
      <c r="AE100" s="90"/>
      <c r="AF100" s="90">
        <f t="shared" si="325"/>
        <v>136725</v>
      </c>
      <c r="AG100" s="92">
        <f t="shared" si="326"/>
        <v>786.25</v>
      </c>
      <c r="AH100" s="90">
        <f t="shared" si="327"/>
        <v>49411</v>
      </c>
      <c r="AI100" s="90">
        <f t="shared" si="328"/>
        <v>2217.1</v>
      </c>
      <c r="AJ100" s="92">
        <f t="shared" si="329"/>
        <v>3003.35</v>
      </c>
      <c r="AK100" s="90"/>
    </row>
    <row r="101" ht="20.25" customHeight="1">
      <c r="A101" s="89" t="s">
        <v>98</v>
      </c>
      <c r="B101" s="89" t="s">
        <v>0</v>
      </c>
      <c r="C101" s="102">
        <v>733168.0</v>
      </c>
      <c r="D101" s="103">
        <v>3116.96</v>
      </c>
      <c r="E101" s="102">
        <v>79955.0</v>
      </c>
      <c r="F101" s="103">
        <v>4342.48</v>
      </c>
      <c r="G101" s="102">
        <v>733191.0</v>
      </c>
      <c r="H101" s="103">
        <v>3117.09</v>
      </c>
      <c r="I101" s="102">
        <v>79966.0</v>
      </c>
      <c r="J101" s="103">
        <v>4343.13</v>
      </c>
      <c r="K101" s="90"/>
      <c r="L101" s="104">
        <f t="shared" ref="L101:O101" si="330">SUM(C101+G101)</f>
        <v>1466359</v>
      </c>
      <c r="M101" s="105">
        <f t="shared" si="330"/>
        <v>6234.05</v>
      </c>
      <c r="N101" s="104">
        <f t="shared" si="330"/>
        <v>159921</v>
      </c>
      <c r="O101" s="105">
        <f t="shared" si="330"/>
        <v>8685.61</v>
      </c>
      <c r="P101" s="92">
        <f t="shared" si="5"/>
        <v>14919.66</v>
      </c>
      <c r="Q101" s="91">
        <v>1480099.0</v>
      </c>
      <c r="R101" s="92">
        <v>6250.19</v>
      </c>
      <c r="S101" s="106">
        <f t="shared" ref="S101:T101" si="331">Q101-L101</f>
        <v>13740</v>
      </c>
      <c r="T101" s="107">
        <f t="shared" si="331"/>
        <v>16.14</v>
      </c>
      <c r="U101" s="91">
        <v>191650.0</v>
      </c>
      <c r="V101" s="92">
        <v>10279.39</v>
      </c>
      <c r="W101" s="91">
        <f t="shared" ref="W101:X101" si="332">U101-N101</f>
        <v>31729</v>
      </c>
      <c r="X101" s="107">
        <f t="shared" si="332"/>
        <v>1593.78</v>
      </c>
      <c r="Y101" s="107">
        <f t="shared" si="8"/>
        <v>1609.92</v>
      </c>
      <c r="Z101" s="107"/>
      <c r="AA101" s="90">
        <v>1466337.0</v>
      </c>
      <c r="AB101" s="90">
        <v>6064.53</v>
      </c>
      <c r="AC101" s="90">
        <v>159909.0</v>
      </c>
      <c r="AD101" s="90">
        <v>8448.68</v>
      </c>
      <c r="AE101" s="90"/>
      <c r="AF101" s="90">
        <f t="shared" si="325"/>
        <v>733169</v>
      </c>
      <c r="AG101" s="92">
        <f t="shared" si="326"/>
        <v>3117.17</v>
      </c>
      <c r="AH101" s="90">
        <f t="shared" si="327"/>
        <v>79955</v>
      </c>
      <c r="AI101" s="90">
        <f t="shared" si="328"/>
        <v>4342.62</v>
      </c>
      <c r="AJ101" s="92">
        <f t="shared" si="329"/>
        <v>7459.79</v>
      </c>
      <c r="AK101" s="90"/>
    </row>
    <row r="102" ht="20.25" customHeight="1">
      <c r="A102" s="89" t="s">
        <v>98</v>
      </c>
      <c r="B102" s="89" t="s">
        <v>40</v>
      </c>
      <c r="C102" s="102">
        <v>733168.0</v>
      </c>
      <c r="D102" s="103">
        <v>2821.91</v>
      </c>
      <c r="E102" s="102">
        <v>79955.0</v>
      </c>
      <c r="F102" s="103">
        <v>3698.7</v>
      </c>
      <c r="G102" s="102">
        <v>733191.0</v>
      </c>
      <c r="H102" s="103">
        <v>2822.02</v>
      </c>
      <c r="I102" s="102">
        <v>79966.0</v>
      </c>
      <c r="J102" s="103">
        <v>3699.23</v>
      </c>
      <c r="K102" s="90"/>
      <c r="L102" s="104">
        <f t="shared" ref="L102:O102" si="333">SUM(C102+G102)</f>
        <v>1466359</v>
      </c>
      <c r="M102" s="105">
        <f t="shared" si="333"/>
        <v>5643.93</v>
      </c>
      <c r="N102" s="104">
        <f t="shared" si="333"/>
        <v>159921</v>
      </c>
      <c r="O102" s="105">
        <f t="shared" si="333"/>
        <v>7397.93</v>
      </c>
      <c r="P102" s="92">
        <f t="shared" si="5"/>
        <v>13041.86</v>
      </c>
      <c r="Q102" s="90">
        <v>1480099.0</v>
      </c>
      <c r="R102" s="90">
        <v>5672.24</v>
      </c>
      <c r="S102" s="106">
        <f t="shared" ref="S102:T102" si="334">Q102-L102</f>
        <v>13740</v>
      </c>
      <c r="T102" s="107">
        <f t="shared" si="334"/>
        <v>28.31</v>
      </c>
      <c r="U102" s="90">
        <v>191650.0</v>
      </c>
      <c r="V102" s="90">
        <v>8865.73</v>
      </c>
      <c r="W102" s="106">
        <f t="shared" ref="W102:X102" si="335">U102-N102</f>
        <v>31729</v>
      </c>
      <c r="X102" s="107">
        <f t="shared" si="335"/>
        <v>1467.8</v>
      </c>
      <c r="Y102" s="107">
        <f t="shared" si="8"/>
        <v>1496.11</v>
      </c>
      <c r="Z102" s="107"/>
      <c r="AA102" s="90">
        <v>1466337.0</v>
      </c>
      <c r="AB102" s="90">
        <v>5488.43</v>
      </c>
      <c r="AC102" s="90">
        <v>159909.0</v>
      </c>
      <c r="AD102" s="90">
        <v>7196.02</v>
      </c>
      <c r="AE102" s="90"/>
      <c r="AF102" s="90">
        <f t="shared" si="325"/>
        <v>733169</v>
      </c>
      <c r="AG102" s="92">
        <f t="shared" si="326"/>
        <v>2821.05</v>
      </c>
      <c r="AH102" s="90">
        <f t="shared" si="327"/>
        <v>79955</v>
      </c>
      <c r="AI102" s="90">
        <f t="shared" si="328"/>
        <v>3698.75</v>
      </c>
      <c r="AJ102" s="92">
        <f t="shared" si="329"/>
        <v>6519.8</v>
      </c>
      <c r="AK102" s="90"/>
    </row>
    <row r="103" ht="20.25" customHeight="1">
      <c r="A103" s="89" t="s">
        <v>226</v>
      </c>
      <c r="B103" s="89" t="s">
        <v>0</v>
      </c>
      <c r="C103" s="102">
        <v>2185364.0</v>
      </c>
      <c r="D103" s="103">
        <v>10528.76</v>
      </c>
      <c r="E103" s="102">
        <v>296419.0</v>
      </c>
      <c r="F103" s="103">
        <v>13206.66</v>
      </c>
      <c r="G103" s="102">
        <v>2185385.0</v>
      </c>
      <c r="H103" s="103">
        <v>10528.92</v>
      </c>
      <c r="I103" s="102">
        <v>296423.0</v>
      </c>
      <c r="J103" s="103">
        <v>13206.84</v>
      </c>
      <c r="K103" s="90"/>
      <c r="L103" s="104">
        <f t="shared" ref="L103:O103" si="336">SUM(C103+G103)</f>
        <v>4370749</v>
      </c>
      <c r="M103" s="105">
        <f t="shared" si="336"/>
        <v>21057.68</v>
      </c>
      <c r="N103" s="104">
        <f t="shared" si="336"/>
        <v>592842</v>
      </c>
      <c r="O103" s="105">
        <f t="shared" si="336"/>
        <v>26413.5</v>
      </c>
      <c r="P103" s="92">
        <f t="shared" si="5"/>
        <v>47471.18</v>
      </c>
      <c r="Q103" s="91">
        <v>4492757.0</v>
      </c>
      <c r="R103" s="92">
        <v>21624.86</v>
      </c>
      <c r="S103" s="106">
        <f t="shared" ref="S103:T103" si="337">Q103-L103</f>
        <v>122008</v>
      </c>
      <c r="T103" s="107">
        <f t="shared" si="337"/>
        <v>567.18</v>
      </c>
      <c r="U103" s="91">
        <v>747754.0</v>
      </c>
      <c r="V103" s="92">
        <v>33178.95</v>
      </c>
      <c r="W103" s="91">
        <f t="shared" ref="W103:X103" si="338">U103-N103</f>
        <v>154912</v>
      </c>
      <c r="X103" s="107">
        <f t="shared" si="338"/>
        <v>6765.45</v>
      </c>
      <c r="Y103" s="107">
        <f t="shared" si="8"/>
        <v>7332.63</v>
      </c>
      <c r="Z103" s="107"/>
      <c r="AA103" s="90">
        <v>4370726.0</v>
      </c>
      <c r="AB103" s="90">
        <v>20472.71</v>
      </c>
      <c r="AC103" s="90">
        <v>592839.0</v>
      </c>
      <c r="AD103" s="90">
        <v>25692.71</v>
      </c>
      <c r="AE103" s="90"/>
      <c r="AF103" s="90">
        <f t="shared" si="325"/>
        <v>2185363</v>
      </c>
      <c r="AG103" s="92">
        <f t="shared" si="326"/>
        <v>10522.97</v>
      </c>
      <c r="AH103" s="90">
        <f t="shared" si="327"/>
        <v>296420</v>
      </c>
      <c r="AI103" s="90">
        <f t="shared" si="328"/>
        <v>13206.05</v>
      </c>
      <c r="AJ103" s="92">
        <f t="shared" si="329"/>
        <v>23729.02</v>
      </c>
      <c r="AK103" s="90"/>
    </row>
    <row r="104" ht="20.25" customHeight="1">
      <c r="A104" s="89" t="s">
        <v>226</v>
      </c>
      <c r="B104" s="89" t="s">
        <v>34</v>
      </c>
      <c r="C104" s="102">
        <v>2185364.0</v>
      </c>
      <c r="D104" s="103">
        <v>10174.7</v>
      </c>
      <c r="E104" s="102">
        <v>296419.0</v>
      </c>
      <c r="F104" s="103">
        <v>11730.8</v>
      </c>
      <c r="G104" s="102">
        <v>2185385.0</v>
      </c>
      <c r="H104" s="103">
        <v>10174.84</v>
      </c>
      <c r="I104" s="102">
        <v>296423.0</v>
      </c>
      <c r="J104" s="103">
        <v>11730.96</v>
      </c>
      <c r="K104" s="90"/>
      <c r="L104" s="104">
        <f t="shared" ref="L104:O104" si="339">SUM(C104+G104)</f>
        <v>4370749</v>
      </c>
      <c r="M104" s="105">
        <f t="shared" si="339"/>
        <v>20349.54</v>
      </c>
      <c r="N104" s="104">
        <f t="shared" si="339"/>
        <v>592842</v>
      </c>
      <c r="O104" s="105">
        <f t="shared" si="339"/>
        <v>23461.76</v>
      </c>
      <c r="P104" s="92">
        <f t="shared" si="5"/>
        <v>43811.3</v>
      </c>
      <c r="Q104" s="90">
        <v>4492757.0</v>
      </c>
      <c r="R104" s="90">
        <v>20931.27</v>
      </c>
      <c r="S104" s="106">
        <f t="shared" ref="S104:T104" si="340">Q104-L104</f>
        <v>122008</v>
      </c>
      <c r="T104" s="107">
        <f t="shared" si="340"/>
        <v>581.73</v>
      </c>
      <c r="U104" s="90">
        <v>747754.0</v>
      </c>
      <c r="V104" s="90">
        <v>29501.08</v>
      </c>
      <c r="W104" s="106">
        <f t="shared" ref="W104:X104" si="341">U104-N104</f>
        <v>154912</v>
      </c>
      <c r="X104" s="107">
        <f t="shared" si="341"/>
        <v>6039.32</v>
      </c>
      <c r="Y104" s="107">
        <f t="shared" si="8"/>
        <v>6621.05</v>
      </c>
      <c r="Z104" s="107"/>
      <c r="AA104" s="90">
        <v>4370726.0</v>
      </c>
      <c r="AB104" s="90">
        <v>19782.84</v>
      </c>
      <c r="AC104" s="90">
        <v>592839.0</v>
      </c>
      <c r="AD104" s="90">
        <v>22824.5</v>
      </c>
      <c r="AE104" s="90"/>
      <c r="AF104" s="90">
        <f t="shared" si="325"/>
        <v>2185363</v>
      </c>
      <c r="AG104" s="92">
        <f t="shared" si="326"/>
        <v>10168.38</v>
      </c>
      <c r="AH104" s="90">
        <f t="shared" si="327"/>
        <v>296420</v>
      </c>
      <c r="AI104" s="90">
        <f t="shared" si="328"/>
        <v>11731.79</v>
      </c>
      <c r="AJ104" s="92">
        <f t="shared" si="329"/>
        <v>21900.17</v>
      </c>
      <c r="AK104" s="90"/>
    </row>
    <row r="105" ht="20.25" customHeight="1">
      <c r="A105" s="89" t="s">
        <v>99</v>
      </c>
      <c r="B105" s="89" t="s">
        <v>0</v>
      </c>
      <c r="C105" s="102">
        <v>3628378.0</v>
      </c>
      <c r="D105" s="103">
        <v>13164.1</v>
      </c>
      <c r="E105" s="102">
        <v>323378.0</v>
      </c>
      <c r="F105" s="103">
        <v>14527.05</v>
      </c>
      <c r="G105" s="102">
        <v>3628408.0</v>
      </c>
      <c r="H105" s="103">
        <v>13164.36</v>
      </c>
      <c r="I105" s="102">
        <v>323383.0</v>
      </c>
      <c r="J105" s="103">
        <v>14527.25</v>
      </c>
      <c r="K105" s="90"/>
      <c r="L105" s="104">
        <f t="shared" ref="L105:O105" si="342">SUM(C105+G105)</f>
        <v>7256786</v>
      </c>
      <c r="M105" s="105">
        <f t="shared" si="342"/>
        <v>26328.46</v>
      </c>
      <c r="N105" s="104">
        <f t="shared" si="342"/>
        <v>646761</v>
      </c>
      <c r="O105" s="105">
        <f t="shared" si="342"/>
        <v>29054.3</v>
      </c>
      <c r="P105" s="92">
        <f t="shared" si="5"/>
        <v>55382.76</v>
      </c>
      <c r="Q105" s="91">
        <v>7544609.0</v>
      </c>
      <c r="R105" s="92">
        <v>27635.49</v>
      </c>
      <c r="S105" s="106">
        <f t="shared" ref="S105:T105" si="343">Q105-L105</f>
        <v>287823</v>
      </c>
      <c r="T105" s="107">
        <f t="shared" si="343"/>
        <v>1307.03</v>
      </c>
      <c r="U105" s="91">
        <v>783746.0</v>
      </c>
      <c r="V105" s="92">
        <v>35285.06</v>
      </c>
      <c r="W105" s="91">
        <f t="shared" ref="W105:X105" si="344">U105-N105</f>
        <v>136985</v>
      </c>
      <c r="X105" s="107">
        <f t="shared" si="344"/>
        <v>6230.76</v>
      </c>
      <c r="Y105" s="107">
        <f t="shared" si="8"/>
        <v>7537.79</v>
      </c>
      <c r="Z105" s="107"/>
      <c r="AA105" s="90">
        <v>7256756.0</v>
      </c>
      <c r="AB105" s="90">
        <v>25629.08</v>
      </c>
      <c r="AC105" s="90">
        <v>646757.0</v>
      </c>
      <c r="AD105" s="90">
        <v>28263.55</v>
      </c>
      <c r="AE105" s="90"/>
      <c r="AF105" s="90">
        <f t="shared" si="325"/>
        <v>3628378</v>
      </c>
      <c r="AG105" s="92">
        <f t="shared" si="326"/>
        <v>13173.35</v>
      </c>
      <c r="AH105" s="90">
        <f t="shared" si="327"/>
        <v>323379</v>
      </c>
      <c r="AI105" s="90">
        <f t="shared" si="328"/>
        <v>14527.46</v>
      </c>
      <c r="AJ105" s="92">
        <f t="shared" si="329"/>
        <v>27700.81</v>
      </c>
      <c r="AK105" s="90"/>
    </row>
    <row r="106" ht="20.25" customHeight="1">
      <c r="A106" s="89" t="s">
        <v>99</v>
      </c>
      <c r="B106" s="89" t="s">
        <v>36</v>
      </c>
      <c r="C106" s="102">
        <v>3628378.0</v>
      </c>
      <c r="D106" s="103">
        <v>12846.52</v>
      </c>
      <c r="E106" s="102">
        <v>323378.0</v>
      </c>
      <c r="F106" s="103">
        <v>13087.4</v>
      </c>
      <c r="G106" s="102">
        <v>3628408.0</v>
      </c>
      <c r="H106" s="103">
        <v>12846.74</v>
      </c>
      <c r="I106" s="102">
        <v>323383.0</v>
      </c>
      <c r="J106" s="103">
        <v>13087.58</v>
      </c>
      <c r="K106" s="90"/>
      <c r="L106" s="104">
        <f t="shared" ref="L106:O106" si="345">SUM(C106+G106)</f>
        <v>7256786</v>
      </c>
      <c r="M106" s="105">
        <f t="shared" si="345"/>
        <v>25693.26</v>
      </c>
      <c r="N106" s="104">
        <f t="shared" si="345"/>
        <v>646761</v>
      </c>
      <c r="O106" s="105">
        <f t="shared" si="345"/>
        <v>26174.98</v>
      </c>
      <c r="P106" s="92">
        <f t="shared" si="5"/>
        <v>51868.24</v>
      </c>
      <c r="Q106" s="90">
        <v>7544609.0</v>
      </c>
      <c r="R106" s="90">
        <v>26924.97</v>
      </c>
      <c r="S106" s="106">
        <f t="shared" ref="S106:T106" si="346">Q106-L106</f>
        <v>287823</v>
      </c>
      <c r="T106" s="107">
        <f t="shared" si="346"/>
        <v>1231.71</v>
      </c>
      <c r="U106" s="90">
        <v>783746.0</v>
      </c>
      <c r="V106" s="90">
        <v>31788.26</v>
      </c>
      <c r="W106" s="106">
        <f t="shared" ref="W106:X106" si="347">U106-N106</f>
        <v>136985</v>
      </c>
      <c r="X106" s="107">
        <f t="shared" si="347"/>
        <v>5613.28</v>
      </c>
      <c r="Y106" s="107">
        <f t="shared" si="8"/>
        <v>6844.99</v>
      </c>
      <c r="Z106" s="107"/>
      <c r="AA106" s="90">
        <v>7256756.0</v>
      </c>
      <c r="AB106" s="90">
        <v>25010.64</v>
      </c>
      <c r="AC106" s="90">
        <v>646757.0</v>
      </c>
      <c r="AD106" s="90">
        <v>25462.67</v>
      </c>
      <c r="AE106" s="90"/>
      <c r="AF106" s="90">
        <f t="shared" si="325"/>
        <v>3628378</v>
      </c>
      <c r="AG106" s="92">
        <f t="shared" si="326"/>
        <v>12855.47</v>
      </c>
      <c r="AH106" s="90">
        <f t="shared" si="327"/>
        <v>323379</v>
      </c>
      <c r="AI106" s="90">
        <f t="shared" si="328"/>
        <v>13087.81</v>
      </c>
      <c r="AJ106" s="92">
        <f t="shared" si="329"/>
        <v>25943.28</v>
      </c>
      <c r="AK106" s="90"/>
    </row>
    <row r="107" ht="20.25" customHeight="1">
      <c r="A107" s="89" t="s">
        <v>100</v>
      </c>
      <c r="B107" s="89" t="s">
        <v>0</v>
      </c>
      <c r="C107" s="102">
        <v>1256968.0</v>
      </c>
      <c r="D107" s="103">
        <v>5185.34</v>
      </c>
      <c r="E107" s="102">
        <v>88829.0</v>
      </c>
      <c r="F107" s="103">
        <v>4193.62</v>
      </c>
      <c r="G107" s="102">
        <v>1256979.0</v>
      </c>
      <c r="H107" s="103">
        <v>5185.41</v>
      </c>
      <c r="I107" s="102">
        <v>88830.0</v>
      </c>
      <c r="J107" s="103">
        <v>4193.66</v>
      </c>
      <c r="K107" s="90"/>
      <c r="L107" s="104">
        <f t="shared" ref="L107:O107" si="348">SUM(C107+G107)</f>
        <v>2513947</v>
      </c>
      <c r="M107" s="105">
        <f t="shared" si="348"/>
        <v>10370.75</v>
      </c>
      <c r="N107" s="104">
        <f t="shared" si="348"/>
        <v>177659</v>
      </c>
      <c r="O107" s="105">
        <f t="shared" si="348"/>
        <v>8387.28</v>
      </c>
      <c r="P107" s="92">
        <f t="shared" si="5"/>
        <v>18758.03</v>
      </c>
      <c r="Q107" s="91">
        <v>2580942.0</v>
      </c>
      <c r="R107" s="92">
        <v>10598.01</v>
      </c>
      <c r="S107" s="106">
        <f t="shared" ref="S107:T107" si="349">Q107-L107</f>
        <v>66995</v>
      </c>
      <c r="T107" s="107">
        <f t="shared" si="349"/>
        <v>227.26</v>
      </c>
      <c r="U107" s="91">
        <v>168274.0</v>
      </c>
      <c r="V107" s="92">
        <v>7944.22</v>
      </c>
      <c r="W107" s="91">
        <f t="shared" ref="W107:X107" si="350">U107-N107</f>
        <v>-9385</v>
      </c>
      <c r="X107" s="107">
        <f t="shared" si="350"/>
        <v>-443.06</v>
      </c>
      <c r="Y107" s="107">
        <f t="shared" si="8"/>
        <v>-215.8</v>
      </c>
      <c r="Z107" s="107"/>
      <c r="AA107" s="90">
        <v>2513934.0</v>
      </c>
      <c r="AB107" s="90">
        <v>10091.39</v>
      </c>
      <c r="AC107" s="90">
        <v>177658.0</v>
      </c>
      <c r="AD107" s="90">
        <v>8158.05</v>
      </c>
      <c r="AE107" s="90"/>
      <c r="AF107" s="90">
        <f t="shared" si="325"/>
        <v>1256967</v>
      </c>
      <c r="AG107" s="92">
        <f t="shared" si="326"/>
        <v>5186.97</v>
      </c>
      <c r="AH107" s="90">
        <f t="shared" si="327"/>
        <v>88829</v>
      </c>
      <c r="AI107" s="90">
        <f t="shared" si="328"/>
        <v>4193.24</v>
      </c>
      <c r="AJ107" s="92">
        <f t="shared" si="329"/>
        <v>9380.21</v>
      </c>
      <c r="AK107" s="90"/>
    </row>
    <row r="108" ht="20.25" customHeight="1">
      <c r="A108" s="89" t="s">
        <v>100</v>
      </c>
      <c r="B108" s="89" t="s">
        <v>51</v>
      </c>
      <c r="C108" s="102">
        <v>24374.0</v>
      </c>
      <c r="D108" s="103">
        <v>203.28</v>
      </c>
      <c r="E108" s="102">
        <v>0.0</v>
      </c>
      <c r="F108" s="103">
        <v>0.0</v>
      </c>
      <c r="G108" s="102">
        <v>24378.0</v>
      </c>
      <c r="H108" s="103">
        <v>203.31</v>
      </c>
      <c r="I108" s="102">
        <v>0.0</v>
      </c>
      <c r="J108" s="103">
        <v>0.0</v>
      </c>
      <c r="K108" s="90"/>
      <c r="L108" s="104">
        <f t="shared" ref="L108:O108" si="351">SUM(C108+G108)</f>
        <v>48752</v>
      </c>
      <c r="M108" s="105">
        <f t="shared" si="351"/>
        <v>406.59</v>
      </c>
      <c r="N108" s="104">
        <f t="shared" si="351"/>
        <v>0</v>
      </c>
      <c r="O108" s="105">
        <f t="shared" si="351"/>
        <v>0</v>
      </c>
      <c r="P108" s="92">
        <f t="shared" si="5"/>
        <v>406.59</v>
      </c>
      <c r="Q108" s="90">
        <v>54256.0</v>
      </c>
      <c r="R108" s="90">
        <v>452.5</v>
      </c>
      <c r="S108" s="106">
        <f t="shared" ref="S108:T108" si="352">Q108-L108</f>
        <v>5504</v>
      </c>
      <c r="T108" s="107">
        <f t="shared" si="352"/>
        <v>45.91</v>
      </c>
      <c r="U108" s="90">
        <v>0.0</v>
      </c>
      <c r="V108" s="90">
        <v>0.0</v>
      </c>
      <c r="W108" s="106">
        <f t="shared" ref="W108:X108" si="353">U108-N108</f>
        <v>0</v>
      </c>
      <c r="X108" s="107">
        <f t="shared" si="353"/>
        <v>0</v>
      </c>
      <c r="Y108" s="107">
        <f t="shared" si="8"/>
        <v>45.91</v>
      </c>
      <c r="Z108" s="107"/>
      <c r="AA108" s="90">
        <v>48749.0</v>
      </c>
      <c r="AB108" s="90">
        <v>395.35</v>
      </c>
      <c r="AC108" s="90">
        <v>0.0</v>
      </c>
      <c r="AD108" s="90">
        <v>0.0</v>
      </c>
      <c r="AE108" s="90"/>
      <c r="AF108" s="90">
        <f t="shared" si="325"/>
        <v>24375</v>
      </c>
      <c r="AG108" s="92">
        <f t="shared" si="326"/>
        <v>203.21</v>
      </c>
      <c r="AH108" s="90">
        <f t="shared" si="327"/>
        <v>0</v>
      </c>
      <c r="AI108" s="90">
        <f t="shared" si="328"/>
        <v>0</v>
      </c>
      <c r="AJ108" s="92">
        <f t="shared" si="329"/>
        <v>203.21</v>
      </c>
      <c r="AK108" s="90"/>
    </row>
    <row r="109" ht="20.25" customHeight="1">
      <c r="A109" s="89" t="s">
        <v>100</v>
      </c>
      <c r="B109" s="89" t="s">
        <v>36</v>
      </c>
      <c r="C109" s="102">
        <v>1232594.0</v>
      </c>
      <c r="D109" s="103">
        <v>4958.66</v>
      </c>
      <c r="E109" s="102">
        <v>88829.0</v>
      </c>
      <c r="F109" s="103">
        <v>3777.9</v>
      </c>
      <c r="G109" s="102">
        <v>1232601.0</v>
      </c>
      <c r="H109" s="103">
        <v>4958.69</v>
      </c>
      <c r="I109" s="102">
        <v>88830.0</v>
      </c>
      <c r="J109" s="103">
        <v>3777.94</v>
      </c>
      <c r="K109" s="90"/>
      <c r="L109" s="104">
        <f t="shared" ref="L109:O109" si="354">SUM(C109+G109)</f>
        <v>2465195</v>
      </c>
      <c r="M109" s="105">
        <f t="shared" si="354"/>
        <v>9917.35</v>
      </c>
      <c r="N109" s="104">
        <f t="shared" si="354"/>
        <v>177659</v>
      </c>
      <c r="O109" s="105">
        <f t="shared" si="354"/>
        <v>7555.84</v>
      </c>
      <c r="P109" s="92">
        <f t="shared" si="5"/>
        <v>17473.19</v>
      </c>
      <c r="Q109" s="90">
        <v>2526686.0</v>
      </c>
      <c r="R109" s="90">
        <v>10093.43</v>
      </c>
      <c r="S109" s="106">
        <f t="shared" ref="S109:T109" si="355">Q109-L109</f>
        <v>61491</v>
      </c>
      <c r="T109" s="107">
        <f t="shared" si="355"/>
        <v>176.08</v>
      </c>
      <c r="U109" s="90">
        <v>168274.0</v>
      </c>
      <c r="V109" s="90">
        <v>7156.69</v>
      </c>
      <c r="W109" s="106">
        <f t="shared" ref="W109:X109" si="356">U109-N109</f>
        <v>-9385</v>
      </c>
      <c r="X109" s="107">
        <f t="shared" si="356"/>
        <v>-399.15</v>
      </c>
      <c r="Y109" s="107">
        <f t="shared" si="8"/>
        <v>-223.07</v>
      </c>
      <c r="Z109" s="107"/>
      <c r="AA109" s="90">
        <v>2465185.0</v>
      </c>
      <c r="AB109" s="90">
        <v>9650.21</v>
      </c>
      <c r="AC109" s="90">
        <v>177658.0</v>
      </c>
      <c r="AD109" s="90">
        <v>7349.71</v>
      </c>
      <c r="AE109" s="90"/>
      <c r="AF109" s="90">
        <f t="shared" si="325"/>
        <v>1232593</v>
      </c>
      <c r="AG109" s="92">
        <f t="shared" si="326"/>
        <v>4960.21</v>
      </c>
      <c r="AH109" s="90">
        <f t="shared" si="327"/>
        <v>88829</v>
      </c>
      <c r="AI109" s="90">
        <f t="shared" si="328"/>
        <v>3777.75</v>
      </c>
      <c r="AJ109" s="92">
        <f t="shared" si="329"/>
        <v>8737.96</v>
      </c>
      <c r="AK109" s="90"/>
    </row>
    <row r="110" ht="20.25" customHeight="1">
      <c r="A110" s="89" t="s">
        <v>101</v>
      </c>
      <c r="B110" s="89" t="s">
        <v>0</v>
      </c>
      <c r="C110" s="102">
        <v>3248632.0</v>
      </c>
      <c r="D110" s="103">
        <v>19359.87</v>
      </c>
      <c r="E110" s="102">
        <v>362469.0</v>
      </c>
      <c r="F110" s="103">
        <v>20634.25</v>
      </c>
      <c r="G110" s="102">
        <v>3249082.0</v>
      </c>
      <c r="H110" s="103">
        <v>19385.37</v>
      </c>
      <c r="I110" s="102">
        <v>362778.0</v>
      </c>
      <c r="J110" s="103">
        <v>20836.68</v>
      </c>
      <c r="K110" s="90"/>
      <c r="L110" s="104">
        <f t="shared" ref="L110:O110" si="357">SUM(C110+G110)</f>
        <v>6497714</v>
      </c>
      <c r="M110" s="105">
        <f t="shared" si="357"/>
        <v>38745.24</v>
      </c>
      <c r="N110" s="104">
        <f t="shared" si="357"/>
        <v>725247</v>
      </c>
      <c r="O110" s="105">
        <f t="shared" si="357"/>
        <v>41470.93</v>
      </c>
      <c r="P110" s="92">
        <f t="shared" si="5"/>
        <v>80216.17</v>
      </c>
      <c r="Q110" s="91">
        <v>6731941.0</v>
      </c>
      <c r="R110" s="92">
        <v>39901.5</v>
      </c>
      <c r="S110" s="106">
        <f t="shared" ref="S110:T110" si="358">Q110-L110</f>
        <v>234227</v>
      </c>
      <c r="T110" s="107">
        <f t="shared" si="358"/>
        <v>1156.26</v>
      </c>
      <c r="U110" s="91">
        <v>773665.0</v>
      </c>
      <c r="V110" s="92">
        <v>43804.34</v>
      </c>
      <c r="W110" s="91">
        <f t="shared" ref="W110:X110" si="359">U110-N110</f>
        <v>48418</v>
      </c>
      <c r="X110" s="107">
        <f t="shared" si="359"/>
        <v>2333.41</v>
      </c>
      <c r="Y110" s="107">
        <f t="shared" si="8"/>
        <v>3489.67</v>
      </c>
      <c r="Z110" s="107"/>
      <c r="AA110" s="90">
        <v>6497262.0</v>
      </c>
      <c r="AB110" s="90">
        <v>37654.03</v>
      </c>
      <c r="AC110" s="90">
        <v>724934.0</v>
      </c>
      <c r="AD110" s="90">
        <v>40146.0</v>
      </c>
      <c r="AE110" s="90"/>
      <c r="AF110" s="90">
        <f t="shared" si="325"/>
        <v>3248631</v>
      </c>
      <c r="AG110" s="92">
        <f t="shared" si="326"/>
        <v>19354.17</v>
      </c>
      <c r="AH110" s="90">
        <f t="shared" si="327"/>
        <v>362467</v>
      </c>
      <c r="AI110" s="90">
        <f t="shared" si="328"/>
        <v>20635.04</v>
      </c>
      <c r="AJ110" s="92">
        <f t="shared" si="329"/>
        <v>39989.21</v>
      </c>
      <c r="AK110" s="90"/>
    </row>
    <row r="111" ht="20.25" customHeight="1">
      <c r="A111" s="89" t="s">
        <v>101</v>
      </c>
      <c r="B111" s="89" t="s">
        <v>36</v>
      </c>
      <c r="C111" s="102">
        <v>2829706.0</v>
      </c>
      <c r="D111" s="103">
        <v>10261.36</v>
      </c>
      <c r="E111" s="102">
        <v>328218.0</v>
      </c>
      <c r="F111" s="103">
        <v>13673.2</v>
      </c>
      <c r="G111" s="102">
        <v>2829061.0</v>
      </c>
      <c r="H111" s="103">
        <v>10256.06</v>
      </c>
      <c r="I111" s="102">
        <v>324838.0</v>
      </c>
      <c r="J111" s="103">
        <v>13478.34</v>
      </c>
      <c r="K111" s="90"/>
      <c r="L111" s="104">
        <f t="shared" ref="L111:O111" si="360">SUM(C111+G111)</f>
        <v>5658767</v>
      </c>
      <c r="M111" s="105">
        <f t="shared" si="360"/>
        <v>20517.42</v>
      </c>
      <c r="N111" s="104">
        <f t="shared" si="360"/>
        <v>653056</v>
      </c>
      <c r="O111" s="105">
        <f t="shared" si="360"/>
        <v>27151.54</v>
      </c>
      <c r="P111" s="92">
        <f t="shared" si="5"/>
        <v>47668.96</v>
      </c>
      <c r="Q111" s="90">
        <v>5865934.0</v>
      </c>
      <c r="R111" s="90">
        <v>21270.25</v>
      </c>
      <c r="S111" s="106">
        <f t="shared" ref="S111:T111" si="361">Q111-L111</f>
        <v>207167</v>
      </c>
      <c r="T111" s="107">
        <f t="shared" si="361"/>
        <v>752.83</v>
      </c>
      <c r="U111" s="90">
        <v>699510.0</v>
      </c>
      <c r="V111" s="90">
        <v>29107.99</v>
      </c>
      <c r="W111" s="106">
        <f t="shared" ref="W111:X111" si="362">U111-N111</f>
        <v>46454</v>
      </c>
      <c r="X111" s="107">
        <f t="shared" si="362"/>
        <v>1956.45</v>
      </c>
      <c r="Y111" s="107">
        <f t="shared" si="8"/>
        <v>2709.28</v>
      </c>
      <c r="Z111" s="107"/>
      <c r="AA111" s="90">
        <v>5659411.0</v>
      </c>
      <c r="AB111" s="90">
        <v>19956.03</v>
      </c>
      <c r="AC111" s="90">
        <v>656434.0</v>
      </c>
      <c r="AD111" s="90">
        <v>26601.56</v>
      </c>
      <c r="AE111" s="90"/>
      <c r="AF111" s="90">
        <f t="shared" si="325"/>
        <v>2829706</v>
      </c>
      <c r="AG111" s="92">
        <f t="shared" si="326"/>
        <v>10257.4</v>
      </c>
      <c r="AH111" s="90">
        <f t="shared" si="327"/>
        <v>328217</v>
      </c>
      <c r="AI111" s="90">
        <f t="shared" si="328"/>
        <v>13673.2</v>
      </c>
      <c r="AJ111" s="92">
        <f t="shared" si="329"/>
        <v>23930.6</v>
      </c>
      <c r="AK111" s="90"/>
    </row>
    <row r="112" ht="20.25" customHeight="1">
      <c r="A112" s="89" t="s">
        <v>101</v>
      </c>
      <c r="B112" s="89" t="s">
        <v>51</v>
      </c>
      <c r="C112" s="102">
        <v>409941.0</v>
      </c>
      <c r="D112" s="103">
        <v>7033.85</v>
      </c>
      <c r="E112" s="102">
        <v>34249.0</v>
      </c>
      <c r="F112" s="103">
        <v>4341.9</v>
      </c>
      <c r="G112" s="102">
        <v>411034.0</v>
      </c>
      <c r="H112" s="103">
        <v>7071.35</v>
      </c>
      <c r="I112" s="102">
        <v>37940.0</v>
      </c>
      <c r="J112" s="103">
        <v>4698.71</v>
      </c>
      <c r="K112" s="90"/>
      <c r="L112" s="104">
        <f t="shared" ref="L112:O112" si="363">SUM(C112+G112)</f>
        <v>820975</v>
      </c>
      <c r="M112" s="105">
        <f t="shared" si="363"/>
        <v>14105.2</v>
      </c>
      <c r="N112" s="104">
        <f t="shared" si="363"/>
        <v>72189</v>
      </c>
      <c r="O112" s="105">
        <f t="shared" si="363"/>
        <v>9040.61</v>
      </c>
      <c r="P112" s="92">
        <f t="shared" si="5"/>
        <v>23145.81</v>
      </c>
      <c r="Q112" s="90">
        <v>825327.0</v>
      </c>
      <c r="R112" s="90">
        <v>13923.95</v>
      </c>
      <c r="S112" s="106">
        <f t="shared" ref="S112:T112" si="364">Q112-L112</f>
        <v>4352</v>
      </c>
      <c r="T112" s="107">
        <f t="shared" si="364"/>
        <v>-181.25</v>
      </c>
      <c r="U112" s="90">
        <v>74155.0</v>
      </c>
      <c r="V112" s="90">
        <v>9303.11</v>
      </c>
      <c r="W112" s="106">
        <f t="shared" ref="W112:X112" si="365">U112-N112</f>
        <v>1966</v>
      </c>
      <c r="X112" s="107">
        <f t="shared" si="365"/>
        <v>262.5</v>
      </c>
      <c r="Y112" s="107">
        <f t="shared" si="8"/>
        <v>81.25</v>
      </c>
      <c r="Z112" s="107"/>
      <c r="AA112" s="90">
        <v>819882.0</v>
      </c>
      <c r="AB112" s="90">
        <v>13684.83</v>
      </c>
      <c r="AC112" s="90">
        <v>68500.0</v>
      </c>
      <c r="AD112" s="90">
        <v>8447.4</v>
      </c>
      <c r="AE112" s="90"/>
      <c r="AF112" s="90">
        <f t="shared" si="325"/>
        <v>409941</v>
      </c>
      <c r="AG112" s="92">
        <f t="shared" si="326"/>
        <v>7034</v>
      </c>
      <c r="AH112" s="90">
        <f t="shared" si="327"/>
        <v>34250</v>
      </c>
      <c r="AI112" s="90">
        <f t="shared" si="328"/>
        <v>4341.96</v>
      </c>
      <c r="AJ112" s="92">
        <f t="shared" si="329"/>
        <v>11375.96</v>
      </c>
      <c r="AK112" s="90"/>
    </row>
    <row r="113" ht="20.25" customHeight="1">
      <c r="A113" s="89" t="s">
        <v>102</v>
      </c>
      <c r="B113" s="89" t="s">
        <v>0</v>
      </c>
      <c r="C113" s="102">
        <v>594675.0</v>
      </c>
      <c r="D113" s="103">
        <v>2726.8</v>
      </c>
      <c r="E113" s="91">
        <v>40244.0</v>
      </c>
      <c r="F113" s="103">
        <v>1885.61</v>
      </c>
      <c r="G113" s="91">
        <v>594685.0</v>
      </c>
      <c r="H113" s="103">
        <v>2726.89</v>
      </c>
      <c r="I113" s="91">
        <v>40246.0</v>
      </c>
      <c r="J113" s="103">
        <v>1885.7</v>
      </c>
      <c r="K113" s="90"/>
      <c r="L113" s="104">
        <f t="shared" ref="L113:O113" si="366">SUM(C113+G113)</f>
        <v>1189360</v>
      </c>
      <c r="M113" s="105">
        <f t="shared" si="366"/>
        <v>5453.69</v>
      </c>
      <c r="N113" s="104">
        <f t="shared" si="366"/>
        <v>80490</v>
      </c>
      <c r="O113" s="105">
        <f t="shared" si="366"/>
        <v>3771.31</v>
      </c>
      <c r="P113" s="92">
        <f t="shared" si="5"/>
        <v>9225</v>
      </c>
      <c r="Q113" s="91">
        <v>1255291.0</v>
      </c>
      <c r="R113" s="92">
        <v>5683.8</v>
      </c>
      <c r="S113" s="106">
        <f t="shared" ref="S113:T113" si="367">Q113-L113</f>
        <v>65931</v>
      </c>
      <c r="T113" s="107">
        <f t="shared" si="367"/>
        <v>230.11</v>
      </c>
      <c r="U113" s="91">
        <v>113765.0</v>
      </c>
      <c r="V113" s="92">
        <v>5317.38</v>
      </c>
      <c r="W113" s="91">
        <f t="shared" ref="W113:X113" si="368">U113-N113</f>
        <v>33275</v>
      </c>
      <c r="X113" s="107">
        <f t="shared" si="368"/>
        <v>1546.07</v>
      </c>
      <c r="Y113" s="107">
        <f t="shared" si="8"/>
        <v>1776.18</v>
      </c>
      <c r="Z113" s="107"/>
      <c r="AA113" s="90">
        <v>1189350.0</v>
      </c>
      <c r="AB113" s="90">
        <v>5305.46</v>
      </c>
      <c r="AC113" s="90">
        <v>80488.0</v>
      </c>
      <c r="AD113" s="90">
        <v>3668.75</v>
      </c>
      <c r="AE113" s="90"/>
      <c r="AF113" s="90">
        <f t="shared" si="325"/>
        <v>594675</v>
      </c>
      <c r="AG113" s="92">
        <f t="shared" si="326"/>
        <v>2727.01</v>
      </c>
      <c r="AH113" s="90">
        <f t="shared" si="327"/>
        <v>40244</v>
      </c>
      <c r="AI113" s="90">
        <f t="shared" si="328"/>
        <v>1885.74</v>
      </c>
      <c r="AJ113" s="92">
        <f t="shared" si="329"/>
        <v>4612.75</v>
      </c>
      <c r="AK113" s="90"/>
    </row>
    <row r="114" ht="20.25" customHeight="1">
      <c r="A114" s="90" t="s">
        <v>102</v>
      </c>
      <c r="B114" s="90" t="s">
        <v>36</v>
      </c>
      <c r="C114" s="91">
        <v>594675.0</v>
      </c>
      <c r="D114" s="92">
        <v>2576.56</v>
      </c>
      <c r="E114" s="102">
        <v>40244.0</v>
      </c>
      <c r="F114" s="92">
        <v>1698.14</v>
      </c>
      <c r="G114" s="102">
        <v>594685.0</v>
      </c>
      <c r="H114" s="92">
        <v>2576.64</v>
      </c>
      <c r="I114" s="102">
        <v>40246.0</v>
      </c>
      <c r="J114" s="92">
        <v>1698.22</v>
      </c>
      <c r="K114" s="90"/>
      <c r="L114" s="104">
        <f t="shared" ref="L114:O114" si="369">SUM(C114+G114)</f>
        <v>1189360</v>
      </c>
      <c r="M114" s="105">
        <f t="shared" si="369"/>
        <v>5153.2</v>
      </c>
      <c r="N114" s="104">
        <f t="shared" si="369"/>
        <v>80490</v>
      </c>
      <c r="O114" s="105">
        <f t="shared" si="369"/>
        <v>3396.36</v>
      </c>
      <c r="P114" s="92">
        <f t="shared" si="5"/>
        <v>8549.56</v>
      </c>
      <c r="Q114" s="90">
        <v>1255291.0</v>
      </c>
      <c r="R114" s="90">
        <v>5386.8</v>
      </c>
      <c r="S114" s="106">
        <f t="shared" ref="S114:T114" si="370">Q114-L114</f>
        <v>65931</v>
      </c>
      <c r="T114" s="107">
        <f t="shared" si="370"/>
        <v>233.6</v>
      </c>
      <c r="U114" s="90">
        <v>113765.0</v>
      </c>
      <c r="V114" s="90">
        <v>4790.64</v>
      </c>
      <c r="W114" s="106">
        <f t="shared" ref="W114:X114" si="371">U114-N114</f>
        <v>33275</v>
      </c>
      <c r="X114" s="107">
        <f t="shared" si="371"/>
        <v>1394.28</v>
      </c>
      <c r="Y114" s="107">
        <f t="shared" si="8"/>
        <v>1627.88</v>
      </c>
      <c r="Z114" s="107"/>
      <c r="AA114" s="90">
        <v>1189350.0</v>
      </c>
      <c r="AB114" s="90">
        <v>5013.17</v>
      </c>
      <c r="AC114" s="90">
        <v>80488.0</v>
      </c>
      <c r="AD114" s="90">
        <v>3303.55</v>
      </c>
      <c r="AE114" s="90"/>
      <c r="AF114" s="90">
        <f t="shared" si="325"/>
        <v>594675</v>
      </c>
      <c r="AG114" s="92">
        <f t="shared" si="326"/>
        <v>2576.77</v>
      </c>
      <c r="AH114" s="90">
        <f t="shared" si="327"/>
        <v>40244</v>
      </c>
      <c r="AI114" s="90">
        <f t="shared" si="328"/>
        <v>1698.02</v>
      </c>
      <c r="AJ114" s="92">
        <f t="shared" si="329"/>
        <v>4274.79</v>
      </c>
      <c r="AK114" s="90"/>
    </row>
    <row r="115" ht="20.25" customHeight="1">
      <c r="A115" s="89" t="s">
        <v>227</v>
      </c>
      <c r="B115" s="89" t="s">
        <v>216</v>
      </c>
      <c r="C115" s="102">
        <v>0.0</v>
      </c>
      <c r="D115" s="103">
        <v>0.0</v>
      </c>
      <c r="E115" s="102">
        <v>0.0</v>
      </c>
      <c r="F115" s="103">
        <v>0.0</v>
      </c>
      <c r="G115" s="102">
        <v>0.0</v>
      </c>
      <c r="H115" s="103">
        <v>0.0</v>
      </c>
      <c r="I115" s="102">
        <v>0.0</v>
      </c>
      <c r="J115" s="103">
        <v>0.0</v>
      </c>
      <c r="K115" s="90"/>
      <c r="L115" s="104">
        <f t="shared" ref="L115:O115" si="372">SUM(C115+G115)</f>
        <v>0</v>
      </c>
      <c r="M115" s="105">
        <f t="shared" si="372"/>
        <v>0</v>
      </c>
      <c r="N115" s="104">
        <f t="shared" si="372"/>
        <v>0</v>
      </c>
      <c r="O115" s="105">
        <f t="shared" si="372"/>
        <v>0</v>
      </c>
      <c r="P115" s="92">
        <f t="shared" si="5"/>
        <v>0</v>
      </c>
      <c r="Q115" s="91">
        <v>32305.0</v>
      </c>
      <c r="R115" s="92">
        <v>172.79</v>
      </c>
      <c r="S115" s="106">
        <f t="shared" ref="S115:T115" si="373">Q115-L115</f>
        <v>32305</v>
      </c>
      <c r="T115" s="107">
        <f t="shared" si="373"/>
        <v>172.79</v>
      </c>
      <c r="U115" s="91">
        <v>5511.0</v>
      </c>
      <c r="V115" s="92">
        <v>311.77</v>
      </c>
      <c r="W115" s="91">
        <f t="shared" ref="W115:X115" si="374">U115-N115</f>
        <v>5511</v>
      </c>
      <c r="X115" s="107">
        <f t="shared" si="374"/>
        <v>311.77</v>
      </c>
      <c r="Y115" s="107">
        <f t="shared" si="8"/>
        <v>484.56</v>
      </c>
      <c r="Z115" s="107"/>
      <c r="AA115" s="90">
        <v>1772798.0</v>
      </c>
      <c r="AB115" s="90">
        <v>8604.01</v>
      </c>
      <c r="AC115" s="90">
        <v>105985.0</v>
      </c>
      <c r="AD115" s="90">
        <v>6092.38</v>
      </c>
      <c r="AE115" s="90"/>
      <c r="AF115" s="90">
        <f t="shared" si="325"/>
        <v>886399</v>
      </c>
      <c r="AG115" s="92">
        <f t="shared" si="326"/>
        <v>4422.46</v>
      </c>
      <c r="AH115" s="90">
        <f t="shared" si="327"/>
        <v>52993</v>
      </c>
      <c r="AI115" s="90">
        <f t="shared" si="328"/>
        <v>3131.48</v>
      </c>
      <c r="AJ115" s="92">
        <f t="shared" si="329"/>
        <v>7553.94</v>
      </c>
      <c r="AK115" s="90"/>
    </row>
    <row r="116" ht="20.25" customHeight="1">
      <c r="A116" s="89" t="s">
        <v>227</v>
      </c>
      <c r="B116" s="89" t="s">
        <v>222</v>
      </c>
      <c r="C116" s="102">
        <v>0.0</v>
      </c>
      <c r="D116" s="103">
        <v>0.0</v>
      </c>
      <c r="E116" s="102">
        <v>0.0</v>
      </c>
      <c r="F116" s="103">
        <v>0.0</v>
      </c>
      <c r="G116" s="102">
        <v>0.0</v>
      </c>
      <c r="H116" s="103">
        <v>0.0</v>
      </c>
      <c r="I116" s="102">
        <v>0.0</v>
      </c>
      <c r="J116" s="103">
        <v>0.0</v>
      </c>
      <c r="K116" s="90"/>
      <c r="L116" s="104">
        <f t="shared" ref="L116:O116" si="375">SUM(C116+G116)</f>
        <v>0</v>
      </c>
      <c r="M116" s="105">
        <f t="shared" si="375"/>
        <v>0</v>
      </c>
      <c r="N116" s="104">
        <f t="shared" si="375"/>
        <v>0</v>
      </c>
      <c r="O116" s="105">
        <f t="shared" si="375"/>
        <v>0</v>
      </c>
      <c r="P116" s="92">
        <f t="shared" si="5"/>
        <v>0</v>
      </c>
      <c r="Q116" s="90">
        <v>-5004.0</v>
      </c>
      <c r="R116" s="90">
        <v>-10.64</v>
      </c>
      <c r="S116" s="106">
        <f t="shared" ref="S116:T116" si="376">Q116-L116</f>
        <v>-5004</v>
      </c>
      <c r="T116" s="107">
        <f t="shared" si="376"/>
        <v>-10.64</v>
      </c>
      <c r="U116" s="90">
        <v>888.0</v>
      </c>
      <c r="V116" s="90">
        <v>74.0</v>
      </c>
      <c r="W116" s="106">
        <f t="shared" ref="W116:X116" si="377">U116-N116</f>
        <v>888</v>
      </c>
      <c r="X116" s="107">
        <f t="shared" si="377"/>
        <v>74</v>
      </c>
      <c r="Y116" s="107">
        <f t="shared" si="8"/>
        <v>63.36</v>
      </c>
      <c r="Z116" s="107"/>
      <c r="AA116" s="90">
        <v>287502.0</v>
      </c>
      <c r="AB116" s="90">
        <v>2113.34</v>
      </c>
      <c r="AC116" s="90">
        <v>23221.0</v>
      </c>
      <c r="AD116" s="90">
        <v>1882.76</v>
      </c>
      <c r="AE116" s="90"/>
      <c r="AF116" s="90">
        <f t="shared" si="325"/>
        <v>143751</v>
      </c>
      <c r="AG116" s="92">
        <f t="shared" si="326"/>
        <v>1086.26</v>
      </c>
      <c r="AH116" s="90">
        <f t="shared" si="327"/>
        <v>11611</v>
      </c>
      <c r="AI116" s="90">
        <f t="shared" si="328"/>
        <v>967.74</v>
      </c>
      <c r="AJ116" s="92">
        <f t="shared" si="329"/>
        <v>2054</v>
      </c>
      <c r="AK116" s="90"/>
    </row>
    <row r="117" ht="20.25" customHeight="1">
      <c r="A117" s="89" t="s">
        <v>227</v>
      </c>
      <c r="B117" s="89" t="s">
        <v>228</v>
      </c>
      <c r="C117" s="102">
        <v>0.0</v>
      </c>
      <c r="D117" s="103">
        <v>0.0</v>
      </c>
      <c r="E117" s="102">
        <v>0.0</v>
      </c>
      <c r="F117" s="103">
        <v>0.0</v>
      </c>
      <c r="G117" s="102">
        <v>0.0</v>
      </c>
      <c r="H117" s="103">
        <v>0.0</v>
      </c>
      <c r="I117" s="102">
        <v>0.0</v>
      </c>
      <c r="J117" s="103">
        <v>0.0</v>
      </c>
      <c r="K117" s="90"/>
      <c r="L117" s="104">
        <f t="shared" ref="L117:O117" si="378">SUM(C117+G117)</f>
        <v>0</v>
      </c>
      <c r="M117" s="105">
        <f t="shared" si="378"/>
        <v>0</v>
      </c>
      <c r="N117" s="104">
        <f t="shared" si="378"/>
        <v>0</v>
      </c>
      <c r="O117" s="105">
        <f t="shared" si="378"/>
        <v>0</v>
      </c>
      <c r="P117" s="92">
        <f t="shared" si="5"/>
        <v>0</v>
      </c>
      <c r="Q117" s="90">
        <v>37309.0</v>
      </c>
      <c r="R117" s="90">
        <v>176.21</v>
      </c>
      <c r="S117" s="106">
        <f t="shared" ref="S117:T117" si="379">Q117-L117</f>
        <v>37309</v>
      </c>
      <c r="T117" s="107">
        <f t="shared" si="379"/>
        <v>176.21</v>
      </c>
      <c r="U117" s="90">
        <v>4623.0</v>
      </c>
      <c r="V117" s="90">
        <v>206.47</v>
      </c>
      <c r="W117" s="106">
        <f t="shared" ref="W117:X117" si="380">U117-N117</f>
        <v>4623</v>
      </c>
      <c r="X117" s="107">
        <f t="shared" si="380"/>
        <v>206.47</v>
      </c>
      <c r="Y117" s="107">
        <f t="shared" si="8"/>
        <v>382.68</v>
      </c>
      <c r="Z117" s="107"/>
      <c r="AA117" s="90">
        <v>1485296.0</v>
      </c>
      <c r="AB117" s="90">
        <v>6205.3</v>
      </c>
      <c r="AC117" s="90">
        <v>82764.0</v>
      </c>
      <c r="AD117" s="90">
        <v>3595.28</v>
      </c>
      <c r="AE117" s="90"/>
      <c r="AF117" s="90">
        <f t="shared" si="325"/>
        <v>742648</v>
      </c>
      <c r="AG117" s="92">
        <f t="shared" si="326"/>
        <v>3189.52</v>
      </c>
      <c r="AH117" s="90">
        <f t="shared" si="327"/>
        <v>41382</v>
      </c>
      <c r="AI117" s="90">
        <f t="shared" si="328"/>
        <v>1847.97</v>
      </c>
      <c r="AJ117" s="92">
        <f t="shared" si="329"/>
        <v>5037.49</v>
      </c>
      <c r="AK117" s="90"/>
    </row>
    <row r="118" ht="20.25" customHeight="1">
      <c r="A118" s="89" t="s">
        <v>229</v>
      </c>
      <c r="B118" s="89" t="s">
        <v>200</v>
      </c>
      <c r="C118" s="102">
        <v>777399.0</v>
      </c>
      <c r="D118" s="103">
        <v>3361.52</v>
      </c>
      <c r="E118" s="102">
        <v>29445.0</v>
      </c>
      <c r="F118" s="103">
        <v>1511.77</v>
      </c>
      <c r="G118" s="102">
        <v>777410.0</v>
      </c>
      <c r="H118" s="103">
        <v>3361.6</v>
      </c>
      <c r="I118" s="102">
        <v>29446.0</v>
      </c>
      <c r="J118" s="103">
        <v>1511.84</v>
      </c>
      <c r="K118" s="90"/>
      <c r="L118" s="104">
        <f t="shared" ref="L118:O118" si="381">SUM(C118+G118)</f>
        <v>1554809</v>
      </c>
      <c r="M118" s="105">
        <f t="shared" si="381"/>
        <v>6723.12</v>
      </c>
      <c r="N118" s="104">
        <f t="shared" si="381"/>
        <v>58891</v>
      </c>
      <c r="O118" s="105">
        <f t="shared" si="381"/>
        <v>3023.61</v>
      </c>
      <c r="P118" s="92">
        <f t="shared" si="5"/>
        <v>9746.73</v>
      </c>
      <c r="Q118" s="91">
        <v>1586960.0</v>
      </c>
      <c r="R118" s="92">
        <v>7625.53</v>
      </c>
      <c r="S118" s="106">
        <f t="shared" ref="S118:T118" si="382">Q118-L118</f>
        <v>32151</v>
      </c>
      <c r="T118" s="107">
        <f t="shared" si="382"/>
        <v>902.41</v>
      </c>
      <c r="U118" s="91">
        <v>93475.0</v>
      </c>
      <c r="V118" s="92">
        <v>4780.03</v>
      </c>
      <c r="W118" s="91">
        <f t="shared" ref="W118:X118" si="383">U118-N118</f>
        <v>34584</v>
      </c>
      <c r="X118" s="107">
        <f t="shared" si="383"/>
        <v>1756.42</v>
      </c>
      <c r="Y118" s="107">
        <f t="shared" si="8"/>
        <v>2658.83</v>
      </c>
      <c r="Z118" s="107"/>
      <c r="AA118" s="90">
        <v>287502.0</v>
      </c>
      <c r="AB118" s="90">
        <v>2113.34</v>
      </c>
      <c r="AC118" s="90">
        <v>23221.0</v>
      </c>
      <c r="AD118" s="90">
        <v>1882.76</v>
      </c>
      <c r="AE118" s="90"/>
      <c r="AF118" s="90">
        <f t="shared" si="325"/>
        <v>143751</v>
      </c>
      <c r="AG118" s="92">
        <f t="shared" si="326"/>
        <v>1086.26</v>
      </c>
      <c r="AH118" s="90">
        <f t="shared" si="327"/>
        <v>11611</v>
      </c>
      <c r="AI118" s="90">
        <f t="shared" si="328"/>
        <v>967.74</v>
      </c>
      <c r="AJ118" s="92">
        <f t="shared" si="329"/>
        <v>2054</v>
      </c>
      <c r="AK118" s="90"/>
    </row>
    <row r="119" ht="20.25" customHeight="1">
      <c r="A119" s="89" t="s">
        <v>229</v>
      </c>
      <c r="B119" s="89" t="s">
        <v>201</v>
      </c>
      <c r="C119" s="102">
        <v>777399.0</v>
      </c>
      <c r="D119" s="103">
        <v>3098.56</v>
      </c>
      <c r="E119" s="102">
        <v>29445.0</v>
      </c>
      <c r="F119" s="103">
        <v>1325.0</v>
      </c>
      <c r="G119" s="102">
        <v>777410.0</v>
      </c>
      <c r="H119" s="103">
        <v>3098.63</v>
      </c>
      <c r="I119" s="102">
        <v>29446.0</v>
      </c>
      <c r="J119" s="103">
        <v>1325.07</v>
      </c>
      <c r="K119" s="90"/>
      <c r="L119" s="104">
        <f t="shared" ref="L119:O119" si="384">SUM(C119+G119)</f>
        <v>1554809</v>
      </c>
      <c r="M119" s="105">
        <f t="shared" si="384"/>
        <v>6197.19</v>
      </c>
      <c r="N119" s="104">
        <f t="shared" si="384"/>
        <v>58891</v>
      </c>
      <c r="O119" s="105">
        <f t="shared" si="384"/>
        <v>2650.07</v>
      </c>
      <c r="P119" s="92">
        <f t="shared" si="5"/>
        <v>8847.26</v>
      </c>
      <c r="Q119" s="90">
        <v>1589960.0</v>
      </c>
      <c r="R119" s="90">
        <v>6964.52</v>
      </c>
      <c r="S119" s="106">
        <f t="shared" ref="S119:T119" si="385">Q119-L119</f>
        <v>35151</v>
      </c>
      <c r="T119" s="107">
        <f t="shared" si="385"/>
        <v>767.33</v>
      </c>
      <c r="U119" s="90">
        <v>93475.0</v>
      </c>
      <c r="V119" s="90">
        <v>4206.38</v>
      </c>
      <c r="W119" s="106">
        <f t="shared" ref="W119:X119" si="386">U119-N119</f>
        <v>34584</v>
      </c>
      <c r="X119" s="107">
        <f t="shared" si="386"/>
        <v>1556.31</v>
      </c>
      <c r="Y119" s="107">
        <f t="shared" si="8"/>
        <v>2323.64</v>
      </c>
      <c r="Z119" s="107"/>
      <c r="AA119" s="90">
        <v>1485296.0</v>
      </c>
      <c r="AB119" s="90">
        <v>6205.3</v>
      </c>
      <c r="AC119" s="90">
        <v>82764.0</v>
      </c>
      <c r="AD119" s="90">
        <v>3595.28</v>
      </c>
      <c r="AE119" s="90"/>
      <c r="AF119" s="90">
        <f t="shared" si="325"/>
        <v>742648</v>
      </c>
      <c r="AG119" s="92">
        <f t="shared" si="326"/>
        <v>3189.52</v>
      </c>
      <c r="AH119" s="90">
        <f t="shared" si="327"/>
        <v>41382</v>
      </c>
      <c r="AI119" s="90">
        <f t="shared" si="328"/>
        <v>1847.97</v>
      </c>
      <c r="AJ119" s="92">
        <f t="shared" si="329"/>
        <v>5037.49</v>
      </c>
      <c r="AK119" s="90"/>
    </row>
    <row r="120" ht="20.25" customHeight="1">
      <c r="A120" s="89" t="s">
        <v>230</v>
      </c>
      <c r="B120" s="89" t="s">
        <v>216</v>
      </c>
      <c r="C120" s="102">
        <v>0.0</v>
      </c>
      <c r="D120" s="103">
        <v>0.0</v>
      </c>
      <c r="E120" s="102">
        <v>0.0</v>
      </c>
      <c r="F120" s="103">
        <v>0.0</v>
      </c>
      <c r="G120" s="102">
        <v>0.0</v>
      </c>
      <c r="H120" s="103">
        <v>0.0</v>
      </c>
      <c r="I120" s="102">
        <v>0.0</v>
      </c>
      <c r="J120" s="103">
        <v>0.0</v>
      </c>
      <c r="K120" s="90"/>
      <c r="L120" s="104">
        <f t="shared" ref="L120:O120" si="387">SUM(C120+G120)</f>
        <v>0</v>
      </c>
      <c r="M120" s="105">
        <f t="shared" si="387"/>
        <v>0</v>
      </c>
      <c r="N120" s="104">
        <f t="shared" si="387"/>
        <v>0</v>
      </c>
      <c r="O120" s="105">
        <f t="shared" si="387"/>
        <v>0</v>
      </c>
      <c r="P120" s="92">
        <f t="shared" si="5"/>
        <v>0</v>
      </c>
      <c r="Q120" s="91">
        <v>155423.0</v>
      </c>
      <c r="R120" s="92">
        <v>644.99</v>
      </c>
      <c r="S120" s="106">
        <f t="shared" ref="S120:T120" si="388">Q120-L120</f>
        <v>155423</v>
      </c>
      <c r="T120" s="107">
        <f t="shared" si="388"/>
        <v>644.99</v>
      </c>
      <c r="U120" s="91">
        <v>43179.0</v>
      </c>
      <c r="V120" s="92">
        <v>2028.12</v>
      </c>
      <c r="W120" s="91">
        <f t="shared" ref="W120:X120" si="389">U120-N120</f>
        <v>43179</v>
      </c>
      <c r="X120" s="107">
        <f t="shared" si="389"/>
        <v>2028.12</v>
      </c>
      <c r="Y120" s="107">
        <f t="shared" si="8"/>
        <v>2673.11</v>
      </c>
      <c r="Z120" s="107"/>
      <c r="AA120" s="90">
        <v>1711890.0</v>
      </c>
      <c r="AB120" s="90">
        <v>6916.05</v>
      </c>
      <c r="AC120" s="90">
        <v>260523.0</v>
      </c>
      <c r="AD120" s="90">
        <v>11903.29</v>
      </c>
      <c r="AE120" s="90"/>
      <c r="AF120" s="90">
        <f t="shared" si="325"/>
        <v>855945</v>
      </c>
      <c r="AG120" s="92">
        <f t="shared" si="326"/>
        <v>3554.85</v>
      </c>
      <c r="AH120" s="90">
        <f t="shared" si="327"/>
        <v>130262</v>
      </c>
      <c r="AI120" s="90">
        <f t="shared" si="328"/>
        <v>6118.29</v>
      </c>
      <c r="AJ120" s="92">
        <f t="shared" si="329"/>
        <v>9673.14</v>
      </c>
      <c r="AK120" s="90"/>
    </row>
    <row r="121" ht="20.25" customHeight="1">
      <c r="A121" s="89" t="s">
        <v>230</v>
      </c>
      <c r="B121" s="89" t="s">
        <v>231</v>
      </c>
      <c r="C121" s="102">
        <v>0.0</v>
      </c>
      <c r="D121" s="103">
        <v>0.0</v>
      </c>
      <c r="E121" s="102">
        <v>0.0</v>
      </c>
      <c r="F121" s="103">
        <v>0.0</v>
      </c>
      <c r="G121" s="102">
        <v>0.0</v>
      </c>
      <c r="H121" s="103">
        <v>0.0</v>
      </c>
      <c r="I121" s="102">
        <v>0.0</v>
      </c>
      <c r="J121" s="103">
        <v>0.0</v>
      </c>
      <c r="K121" s="90"/>
      <c r="L121" s="104">
        <f t="shared" ref="L121:O121" si="390">SUM(C121+G121)</f>
        <v>0</v>
      </c>
      <c r="M121" s="105">
        <f t="shared" si="390"/>
        <v>0</v>
      </c>
      <c r="N121" s="104">
        <f t="shared" si="390"/>
        <v>0</v>
      </c>
      <c r="O121" s="105">
        <f t="shared" si="390"/>
        <v>0</v>
      </c>
      <c r="P121" s="92">
        <f t="shared" si="5"/>
        <v>0</v>
      </c>
      <c r="Q121" s="90">
        <v>155423.0</v>
      </c>
      <c r="R121" s="90">
        <v>606.14</v>
      </c>
      <c r="S121" s="106">
        <f t="shared" ref="S121:T121" si="391">Q121-L121</f>
        <v>155423</v>
      </c>
      <c r="T121" s="107">
        <f t="shared" si="391"/>
        <v>606.14</v>
      </c>
      <c r="U121" s="90">
        <v>43179.0</v>
      </c>
      <c r="V121" s="90">
        <v>1718.52</v>
      </c>
      <c r="W121" s="106">
        <f t="shared" ref="W121:X121" si="392">U121-N121</f>
        <v>43179</v>
      </c>
      <c r="X121" s="107">
        <f t="shared" si="392"/>
        <v>1718.52</v>
      </c>
      <c r="Y121" s="107">
        <f t="shared" si="8"/>
        <v>2324.66</v>
      </c>
      <c r="Z121" s="107"/>
      <c r="AA121" s="90">
        <v>1711890.0</v>
      </c>
      <c r="AB121" s="90">
        <v>6676.37</v>
      </c>
      <c r="AC121" s="90">
        <v>260523.0</v>
      </c>
      <c r="AD121" s="90">
        <v>10368.82</v>
      </c>
      <c r="AE121" s="90"/>
      <c r="AF121" s="90">
        <f t="shared" si="325"/>
        <v>855945</v>
      </c>
      <c r="AG121" s="92">
        <f t="shared" si="326"/>
        <v>3431.65</v>
      </c>
      <c r="AH121" s="90">
        <f t="shared" si="327"/>
        <v>130262</v>
      </c>
      <c r="AI121" s="90">
        <f t="shared" si="328"/>
        <v>5329.57</v>
      </c>
      <c r="AJ121" s="92">
        <f t="shared" si="329"/>
        <v>8761.22</v>
      </c>
      <c r="AK121" s="90"/>
    </row>
    <row r="122" ht="20.25" customHeight="1">
      <c r="A122" s="89" t="s">
        <v>232</v>
      </c>
      <c r="B122" s="89" t="s">
        <v>200</v>
      </c>
      <c r="C122" s="102">
        <v>999775.0</v>
      </c>
      <c r="D122" s="103">
        <v>4180.0</v>
      </c>
      <c r="E122" s="102">
        <v>128080.0</v>
      </c>
      <c r="F122" s="103">
        <v>4993.31</v>
      </c>
      <c r="G122" s="102">
        <v>999779.0</v>
      </c>
      <c r="H122" s="103">
        <v>4180.01</v>
      </c>
      <c r="I122" s="102">
        <v>128080.0</v>
      </c>
      <c r="J122" s="103">
        <v>4993.31</v>
      </c>
      <c r="K122" s="90"/>
      <c r="L122" s="104">
        <f t="shared" ref="L122:O122" si="393">SUM(C122+G122)</f>
        <v>1999554</v>
      </c>
      <c r="M122" s="105">
        <f t="shared" si="393"/>
        <v>8360.01</v>
      </c>
      <c r="N122" s="104">
        <f t="shared" si="393"/>
        <v>256160</v>
      </c>
      <c r="O122" s="105">
        <f t="shared" si="393"/>
        <v>9986.62</v>
      </c>
      <c r="P122" s="92">
        <f t="shared" si="5"/>
        <v>18346.63</v>
      </c>
      <c r="Q122" s="91">
        <v>1638811.0</v>
      </c>
      <c r="R122" s="92">
        <v>7856.98</v>
      </c>
      <c r="S122" s="106">
        <f t="shared" ref="S122:T122" si="394">Q122-L122</f>
        <v>-360743</v>
      </c>
      <c r="T122" s="107">
        <f t="shared" si="394"/>
        <v>-503.03</v>
      </c>
      <c r="U122" s="91">
        <v>289825.0</v>
      </c>
      <c r="V122" s="92">
        <v>11387.61</v>
      </c>
      <c r="W122" s="91">
        <f t="shared" ref="W122:X122" si="395">U122-N122</f>
        <v>33665</v>
      </c>
      <c r="X122" s="107">
        <f t="shared" si="395"/>
        <v>1400.99</v>
      </c>
      <c r="Y122" s="107">
        <f t="shared" si="8"/>
        <v>897.96</v>
      </c>
      <c r="Z122" s="107"/>
      <c r="AA122" s="90">
        <v>1711890.0</v>
      </c>
      <c r="AB122" s="90">
        <v>6916.05</v>
      </c>
      <c r="AC122" s="90">
        <v>260523.0</v>
      </c>
      <c r="AD122" s="90">
        <v>11903.29</v>
      </c>
      <c r="AE122" s="90"/>
      <c r="AF122" s="90">
        <f t="shared" si="325"/>
        <v>855945</v>
      </c>
      <c r="AG122" s="92">
        <f t="shared" si="326"/>
        <v>3554.85</v>
      </c>
      <c r="AH122" s="90">
        <f t="shared" si="327"/>
        <v>130262</v>
      </c>
      <c r="AI122" s="90">
        <f t="shared" si="328"/>
        <v>6118.29</v>
      </c>
      <c r="AJ122" s="92">
        <f t="shared" si="329"/>
        <v>9673.14</v>
      </c>
      <c r="AK122" s="90"/>
    </row>
    <row r="123" ht="20.25" customHeight="1">
      <c r="A123" s="89" t="s">
        <v>232</v>
      </c>
      <c r="B123" s="89" t="s">
        <v>233</v>
      </c>
      <c r="C123" s="102">
        <v>999775.0</v>
      </c>
      <c r="D123" s="103">
        <v>3943.75</v>
      </c>
      <c r="E123" s="102">
        <v>128080.0</v>
      </c>
      <c r="F123" s="103">
        <v>4492.8</v>
      </c>
      <c r="G123" s="102">
        <v>999779.0</v>
      </c>
      <c r="H123" s="103">
        <v>3943.77</v>
      </c>
      <c r="I123" s="102">
        <v>128080.0</v>
      </c>
      <c r="J123" s="103">
        <v>4492.8</v>
      </c>
      <c r="K123" s="90"/>
      <c r="L123" s="104">
        <f t="shared" ref="L123:O123" si="396">SUM(C123+G123)</f>
        <v>1999554</v>
      </c>
      <c r="M123" s="105">
        <f t="shared" si="396"/>
        <v>7887.52</v>
      </c>
      <c r="N123" s="104">
        <f t="shared" si="396"/>
        <v>256160</v>
      </c>
      <c r="O123" s="105">
        <f t="shared" si="396"/>
        <v>8985.6</v>
      </c>
      <c r="P123" s="92">
        <f t="shared" si="5"/>
        <v>16873.12</v>
      </c>
      <c r="Q123" s="90">
        <v>1638811.0</v>
      </c>
      <c r="R123" s="90">
        <v>7240.48</v>
      </c>
      <c r="S123" s="106">
        <f t="shared" ref="S123:T123" si="397">Q123-L123</f>
        <v>-360743</v>
      </c>
      <c r="T123" s="107">
        <f t="shared" si="397"/>
        <v>-647.04</v>
      </c>
      <c r="U123" s="90">
        <v>289825.0</v>
      </c>
      <c r="V123" s="90">
        <v>10217.39</v>
      </c>
      <c r="W123" s="106">
        <f t="shared" ref="W123:X123" si="398">U123-N123</f>
        <v>33665</v>
      </c>
      <c r="X123" s="107">
        <f t="shared" si="398"/>
        <v>1231.79</v>
      </c>
      <c r="Y123" s="107">
        <f t="shared" si="8"/>
        <v>584.75</v>
      </c>
      <c r="Z123" s="107"/>
      <c r="AA123" s="90">
        <v>1711890.0</v>
      </c>
      <c r="AB123" s="90">
        <v>6676.37</v>
      </c>
      <c r="AC123" s="90">
        <v>260523.0</v>
      </c>
      <c r="AD123" s="90">
        <v>10368.82</v>
      </c>
      <c r="AE123" s="90"/>
      <c r="AF123" s="90">
        <f t="shared" si="325"/>
        <v>855945</v>
      </c>
      <c r="AG123" s="92">
        <f t="shared" si="326"/>
        <v>3431.65</v>
      </c>
      <c r="AH123" s="90">
        <f t="shared" si="327"/>
        <v>130262</v>
      </c>
      <c r="AI123" s="90">
        <f t="shared" si="328"/>
        <v>5329.57</v>
      </c>
      <c r="AJ123" s="92">
        <f t="shared" si="329"/>
        <v>8761.22</v>
      </c>
      <c r="AK123" s="90"/>
    </row>
    <row r="124" ht="20.25" customHeight="1">
      <c r="A124" s="89" t="s">
        <v>199</v>
      </c>
      <c r="B124" s="89" t="s">
        <v>0</v>
      </c>
      <c r="C124" s="102">
        <v>1512887.0</v>
      </c>
      <c r="D124" s="103">
        <v>5281.03</v>
      </c>
      <c r="E124" s="102">
        <v>113013.0</v>
      </c>
      <c r="F124" s="103">
        <v>5342.0</v>
      </c>
      <c r="G124" s="102">
        <v>1512893.0</v>
      </c>
      <c r="H124" s="103">
        <v>5281.05</v>
      </c>
      <c r="I124" s="102">
        <v>113016.0</v>
      </c>
      <c r="J124" s="103">
        <v>5342.1</v>
      </c>
      <c r="K124" s="90"/>
      <c r="L124" s="104">
        <f t="shared" ref="L124:O124" si="399">SUM(C124+G124)</f>
        <v>3025780</v>
      </c>
      <c r="M124" s="105">
        <f t="shared" si="399"/>
        <v>10562.08</v>
      </c>
      <c r="N124" s="104">
        <f t="shared" si="399"/>
        <v>226029</v>
      </c>
      <c r="O124" s="105">
        <f t="shared" si="399"/>
        <v>10684.1</v>
      </c>
      <c r="P124" s="92">
        <f t="shared" si="5"/>
        <v>21246.18</v>
      </c>
      <c r="Q124" s="91">
        <v>3039824.0</v>
      </c>
      <c r="R124" s="92">
        <v>10621.42</v>
      </c>
      <c r="S124" s="106">
        <f t="shared" ref="S124:T124" si="400">Q124-L124</f>
        <v>14044</v>
      </c>
      <c r="T124" s="107">
        <f t="shared" si="400"/>
        <v>59.34</v>
      </c>
      <c r="U124" s="91">
        <v>241586.0</v>
      </c>
      <c r="V124" s="92">
        <v>11449.86</v>
      </c>
      <c r="W124" s="91">
        <f t="shared" ref="W124:X124" si="401">U124-N124</f>
        <v>15557</v>
      </c>
      <c r="X124" s="107">
        <f t="shared" si="401"/>
        <v>765.76</v>
      </c>
      <c r="Y124" s="107">
        <f t="shared" si="8"/>
        <v>825.1</v>
      </c>
      <c r="Z124" s="107"/>
      <c r="AA124" s="90">
        <v>3025774.0</v>
      </c>
      <c r="AB124" s="90">
        <v>10267.97</v>
      </c>
      <c r="AC124" s="90">
        <v>226028.0</v>
      </c>
      <c r="AD124" s="90">
        <v>10393.7</v>
      </c>
      <c r="AE124" s="90"/>
      <c r="AF124" s="90">
        <f t="shared" si="325"/>
        <v>1512887</v>
      </c>
      <c r="AG124" s="92">
        <f t="shared" si="326"/>
        <v>5277.74</v>
      </c>
      <c r="AH124" s="90">
        <f t="shared" si="327"/>
        <v>113014</v>
      </c>
      <c r="AI124" s="90">
        <f t="shared" si="328"/>
        <v>5342.36</v>
      </c>
      <c r="AJ124" s="92">
        <f t="shared" si="329"/>
        <v>10620.1</v>
      </c>
      <c r="AK124" s="90"/>
    </row>
    <row r="125" ht="20.25" customHeight="1">
      <c r="A125" s="89" t="s">
        <v>199</v>
      </c>
      <c r="B125" s="89" t="s">
        <v>36</v>
      </c>
      <c r="C125" s="102">
        <v>1512887.0</v>
      </c>
      <c r="D125" s="103">
        <v>5257.03</v>
      </c>
      <c r="E125" s="102">
        <v>113013.0</v>
      </c>
      <c r="F125" s="103">
        <v>4788.17</v>
      </c>
      <c r="G125" s="102">
        <v>1512893.0</v>
      </c>
      <c r="H125" s="103">
        <v>5257.05</v>
      </c>
      <c r="I125" s="102">
        <v>113016.0</v>
      </c>
      <c r="J125" s="103">
        <v>4788.26</v>
      </c>
      <c r="K125" s="90"/>
      <c r="L125" s="104">
        <f t="shared" ref="L125:O125" si="402">SUM(C125+G125)</f>
        <v>3025780</v>
      </c>
      <c r="M125" s="105">
        <f t="shared" si="402"/>
        <v>10514.08</v>
      </c>
      <c r="N125" s="104">
        <f t="shared" si="402"/>
        <v>226029</v>
      </c>
      <c r="O125" s="105">
        <f t="shared" si="402"/>
        <v>9576.43</v>
      </c>
      <c r="P125" s="92">
        <f t="shared" si="5"/>
        <v>20090.51</v>
      </c>
      <c r="Q125" s="90">
        <v>3039824.0</v>
      </c>
      <c r="R125" s="90">
        <v>10586.18</v>
      </c>
      <c r="S125" s="106">
        <f t="shared" ref="S125:T125" si="403">Q125-L125</f>
        <v>14044</v>
      </c>
      <c r="T125" s="107">
        <f t="shared" si="403"/>
        <v>72.1</v>
      </c>
      <c r="U125" s="90">
        <v>241586.0</v>
      </c>
      <c r="V125" s="90">
        <v>10250.37</v>
      </c>
      <c r="W125" s="106">
        <f t="shared" ref="W125:X125" si="404">U125-N125</f>
        <v>15557</v>
      </c>
      <c r="X125" s="107">
        <f t="shared" si="404"/>
        <v>673.94</v>
      </c>
      <c r="Y125" s="107">
        <f t="shared" si="8"/>
        <v>746.04</v>
      </c>
      <c r="Z125" s="107"/>
      <c r="AA125" s="90">
        <v>3025774.0</v>
      </c>
      <c r="AB125" s="90">
        <v>10221.2</v>
      </c>
      <c r="AC125" s="90">
        <v>226028.0</v>
      </c>
      <c r="AD125" s="90">
        <v>9314.85</v>
      </c>
      <c r="AE125" s="90"/>
      <c r="AF125" s="90">
        <f t="shared" si="325"/>
        <v>1512887</v>
      </c>
      <c r="AG125" s="92">
        <f t="shared" si="326"/>
        <v>5253.7</v>
      </c>
      <c r="AH125" s="90">
        <f t="shared" si="327"/>
        <v>113014</v>
      </c>
      <c r="AI125" s="90">
        <f t="shared" si="328"/>
        <v>4787.83</v>
      </c>
      <c r="AJ125" s="92">
        <f t="shared" si="329"/>
        <v>10041.53</v>
      </c>
      <c r="AK125" s="90"/>
    </row>
    <row r="126" ht="20.25" customHeight="1">
      <c r="A126" s="89" t="s">
        <v>234</v>
      </c>
      <c r="B126" s="89" t="s">
        <v>0</v>
      </c>
      <c r="C126" s="102">
        <v>2716538.0</v>
      </c>
      <c r="D126" s="103">
        <v>11536.08</v>
      </c>
      <c r="E126" s="102">
        <v>140055.0</v>
      </c>
      <c r="F126" s="103">
        <v>7827.14</v>
      </c>
      <c r="G126" s="102">
        <v>2716553.0</v>
      </c>
      <c r="H126" s="103">
        <v>11536.15</v>
      </c>
      <c r="I126" s="102">
        <v>140061.0</v>
      </c>
      <c r="J126" s="103">
        <v>7827.57</v>
      </c>
      <c r="K126" s="90"/>
      <c r="L126" s="104">
        <f t="shared" ref="L126:O126" si="405">SUM(C126+G126)</f>
        <v>5433091</v>
      </c>
      <c r="M126" s="105">
        <f t="shared" si="405"/>
        <v>23072.23</v>
      </c>
      <c r="N126" s="104">
        <f t="shared" si="405"/>
        <v>280116</v>
      </c>
      <c r="O126" s="105">
        <f t="shared" si="405"/>
        <v>15654.71</v>
      </c>
      <c r="P126" s="92">
        <f t="shared" si="5"/>
        <v>38726.94</v>
      </c>
      <c r="Q126" s="91">
        <v>5570603.0</v>
      </c>
      <c r="R126" s="92">
        <v>23585.66</v>
      </c>
      <c r="S126" s="106">
        <f t="shared" ref="S126:T126" si="406">Q126-L126</f>
        <v>137512</v>
      </c>
      <c r="T126" s="107">
        <f t="shared" si="406"/>
        <v>513.43</v>
      </c>
      <c r="U126" s="91">
        <v>327755.0</v>
      </c>
      <c r="V126" s="92">
        <v>18462.8</v>
      </c>
      <c r="W126" s="91">
        <f t="shared" ref="W126:X126" si="407">U126-N126</f>
        <v>47639</v>
      </c>
      <c r="X126" s="107">
        <f t="shared" si="407"/>
        <v>2808.09</v>
      </c>
      <c r="Y126" s="107">
        <f t="shared" si="8"/>
        <v>3321.52</v>
      </c>
      <c r="Z126" s="107"/>
      <c r="AA126" s="90">
        <v>5433078.0</v>
      </c>
      <c r="AB126" s="90">
        <v>22455.36</v>
      </c>
      <c r="AC126" s="90">
        <v>280107.0</v>
      </c>
      <c r="AD126" s="90">
        <v>15227.56</v>
      </c>
      <c r="AE126" s="90"/>
      <c r="AF126" s="90">
        <f t="shared" si="325"/>
        <v>2716539</v>
      </c>
      <c r="AG126" s="92">
        <f t="shared" si="326"/>
        <v>11542.06</v>
      </c>
      <c r="AH126" s="90">
        <f t="shared" si="327"/>
        <v>140054</v>
      </c>
      <c r="AI126" s="90">
        <f t="shared" si="328"/>
        <v>7826.97</v>
      </c>
      <c r="AJ126" s="92">
        <f t="shared" si="329"/>
        <v>19369.03</v>
      </c>
      <c r="AK126" s="90"/>
    </row>
    <row r="127" ht="20.25" customHeight="1">
      <c r="A127" s="89" t="s">
        <v>234</v>
      </c>
      <c r="B127" s="89" t="s">
        <v>40</v>
      </c>
      <c r="C127" s="102">
        <v>2716538.0</v>
      </c>
      <c r="D127" s="103">
        <v>11326.46</v>
      </c>
      <c r="E127" s="102">
        <v>140055.0</v>
      </c>
      <c r="F127" s="103">
        <v>6797.11</v>
      </c>
      <c r="G127" s="102">
        <v>2716553.0</v>
      </c>
      <c r="H127" s="103">
        <v>11326.52</v>
      </c>
      <c r="I127" s="102">
        <v>140061.0</v>
      </c>
      <c r="J127" s="103">
        <v>6797.48</v>
      </c>
      <c r="K127" s="90"/>
      <c r="L127" s="104">
        <f t="shared" ref="L127:O127" si="408">SUM(C127+G127)</f>
        <v>5433091</v>
      </c>
      <c r="M127" s="105">
        <f t="shared" si="408"/>
        <v>22652.98</v>
      </c>
      <c r="N127" s="104">
        <f t="shared" si="408"/>
        <v>280116</v>
      </c>
      <c r="O127" s="105">
        <f t="shared" si="408"/>
        <v>13594.59</v>
      </c>
      <c r="P127" s="92">
        <f t="shared" si="5"/>
        <v>36247.57</v>
      </c>
      <c r="Q127" s="90">
        <v>5570603.0</v>
      </c>
      <c r="R127" s="90">
        <v>23184.33</v>
      </c>
      <c r="S127" s="106">
        <f t="shared" ref="S127:T127" si="409">Q127-L127</f>
        <v>137512</v>
      </c>
      <c r="T127" s="107">
        <f t="shared" si="409"/>
        <v>531.35</v>
      </c>
      <c r="U127" s="90">
        <v>327755.0</v>
      </c>
      <c r="V127" s="90">
        <v>15890.57</v>
      </c>
      <c r="W127" s="106">
        <f t="shared" ref="W127:X127" si="410">U127-N127</f>
        <v>47639</v>
      </c>
      <c r="X127" s="107">
        <f t="shared" si="410"/>
        <v>2295.98</v>
      </c>
      <c r="Y127" s="107">
        <f t="shared" si="8"/>
        <v>2827.33</v>
      </c>
      <c r="Z127" s="107"/>
      <c r="AA127" s="90">
        <v>5433078.0</v>
      </c>
      <c r="AB127" s="90">
        <v>22047.71</v>
      </c>
      <c r="AC127" s="90">
        <v>280107.0</v>
      </c>
      <c r="AD127" s="90">
        <v>13223.89</v>
      </c>
      <c r="AE127" s="90"/>
      <c r="AF127" s="90">
        <f t="shared" si="325"/>
        <v>2716539</v>
      </c>
      <c r="AG127" s="92">
        <f t="shared" si="326"/>
        <v>11332.52</v>
      </c>
      <c r="AH127" s="90">
        <f t="shared" si="327"/>
        <v>140054</v>
      </c>
      <c r="AI127" s="90">
        <f t="shared" si="328"/>
        <v>6797.08</v>
      </c>
      <c r="AJ127" s="92">
        <f t="shared" si="329"/>
        <v>18129.6</v>
      </c>
      <c r="AK127" s="90"/>
    </row>
    <row r="128" ht="20.25" customHeight="1">
      <c r="A128" s="89" t="s">
        <v>108</v>
      </c>
      <c r="B128" s="89" t="s">
        <v>0</v>
      </c>
      <c r="C128" s="102">
        <v>779207.0</v>
      </c>
      <c r="D128" s="103">
        <v>3922.3</v>
      </c>
      <c r="E128" s="102">
        <v>93214.0</v>
      </c>
      <c r="F128" s="103">
        <v>5156.84</v>
      </c>
      <c r="G128" s="102">
        <v>779223.0</v>
      </c>
      <c r="H128" s="103">
        <v>3922.51</v>
      </c>
      <c r="I128" s="102">
        <v>93221.0</v>
      </c>
      <c r="J128" s="103">
        <v>5157.44</v>
      </c>
      <c r="K128" s="90"/>
      <c r="L128" s="104">
        <f t="shared" ref="L128:O128" si="411">SUM(C128+G128)</f>
        <v>1558430</v>
      </c>
      <c r="M128" s="105">
        <f t="shared" si="411"/>
        <v>7844.81</v>
      </c>
      <c r="N128" s="104">
        <f t="shared" si="411"/>
        <v>186435</v>
      </c>
      <c r="O128" s="105">
        <f t="shared" si="411"/>
        <v>10314.28</v>
      </c>
      <c r="P128" s="92">
        <f t="shared" si="5"/>
        <v>18159.09</v>
      </c>
      <c r="Q128" s="91">
        <v>1587394.0</v>
      </c>
      <c r="R128" s="92">
        <v>8138.66</v>
      </c>
      <c r="S128" s="106">
        <f t="shared" ref="S128:T128" si="412">Q128-L128</f>
        <v>28964</v>
      </c>
      <c r="T128" s="107">
        <f t="shared" si="412"/>
        <v>293.85</v>
      </c>
      <c r="U128" s="91">
        <v>188876.0</v>
      </c>
      <c r="V128" s="92">
        <v>10774.55</v>
      </c>
      <c r="W128" s="91">
        <f t="shared" ref="W128:X128" si="413">U128-N128</f>
        <v>2441</v>
      </c>
      <c r="X128" s="107">
        <f t="shared" si="413"/>
        <v>460.27</v>
      </c>
      <c r="Y128" s="107">
        <f t="shared" si="8"/>
        <v>754.12</v>
      </c>
      <c r="Z128" s="107"/>
      <c r="AA128" s="90">
        <v>1558413.0</v>
      </c>
      <c r="AB128" s="90">
        <v>7628.94</v>
      </c>
      <c r="AC128" s="90">
        <v>186428.0</v>
      </c>
      <c r="AD128" s="90">
        <v>10033.26</v>
      </c>
      <c r="AE128" s="90"/>
      <c r="AF128" s="90">
        <f t="shared" si="325"/>
        <v>779207</v>
      </c>
      <c r="AG128" s="92">
        <f t="shared" si="326"/>
        <v>3921.28</v>
      </c>
      <c r="AH128" s="90">
        <f t="shared" si="327"/>
        <v>93214</v>
      </c>
      <c r="AI128" s="90">
        <f t="shared" si="328"/>
        <v>5157.1</v>
      </c>
      <c r="AJ128" s="92">
        <f t="shared" si="329"/>
        <v>9078.38</v>
      </c>
      <c r="AK128" s="90"/>
    </row>
    <row r="129" ht="20.25" customHeight="1">
      <c r="A129" s="89" t="s">
        <v>108</v>
      </c>
      <c r="B129" s="89" t="s">
        <v>36</v>
      </c>
      <c r="C129" s="102">
        <v>779207.0</v>
      </c>
      <c r="D129" s="103">
        <v>3660.58</v>
      </c>
      <c r="E129" s="102">
        <v>93214.0</v>
      </c>
      <c r="F129" s="103">
        <v>4439.74</v>
      </c>
      <c r="G129" s="102">
        <v>779223.0</v>
      </c>
      <c r="H129" s="103">
        <v>3660.76</v>
      </c>
      <c r="I129" s="102">
        <v>93221.0</v>
      </c>
      <c r="J129" s="103">
        <v>4440.22</v>
      </c>
      <c r="K129" s="90"/>
      <c r="L129" s="104">
        <f t="shared" ref="L129:O129" si="414">SUM(C129+G129)</f>
        <v>1558430</v>
      </c>
      <c r="M129" s="105">
        <f t="shared" si="414"/>
        <v>7321.34</v>
      </c>
      <c r="N129" s="104">
        <f t="shared" si="414"/>
        <v>186435</v>
      </c>
      <c r="O129" s="105">
        <f t="shared" si="414"/>
        <v>8879.96</v>
      </c>
      <c r="P129" s="92">
        <f t="shared" si="5"/>
        <v>16201.3</v>
      </c>
      <c r="Q129" s="90">
        <v>1587394.0</v>
      </c>
      <c r="R129" s="90">
        <v>7561.32</v>
      </c>
      <c r="S129" s="106">
        <f t="shared" ref="S129:T129" si="415">Q129-L129</f>
        <v>28964</v>
      </c>
      <c r="T129" s="107">
        <f t="shared" si="415"/>
        <v>239.98</v>
      </c>
      <c r="U129" s="90">
        <v>188876.0</v>
      </c>
      <c r="V129" s="90">
        <v>9253.2</v>
      </c>
      <c r="W129" s="106">
        <f t="shared" ref="W129:X129" si="416">U129-N129</f>
        <v>2441</v>
      </c>
      <c r="X129" s="107">
        <f t="shared" si="416"/>
        <v>373.24</v>
      </c>
      <c r="Y129" s="107">
        <f t="shared" si="8"/>
        <v>613.22</v>
      </c>
      <c r="Z129" s="107"/>
      <c r="AA129" s="90">
        <v>1558413.0</v>
      </c>
      <c r="AB129" s="90">
        <v>7119.56</v>
      </c>
      <c r="AC129" s="90">
        <v>186428.0</v>
      </c>
      <c r="AD129" s="90">
        <v>8637.95</v>
      </c>
      <c r="AE129" s="90"/>
      <c r="AF129" s="90">
        <f t="shared" si="325"/>
        <v>779207</v>
      </c>
      <c r="AG129" s="92">
        <f t="shared" si="326"/>
        <v>3659.45</v>
      </c>
      <c r="AH129" s="90">
        <f t="shared" si="327"/>
        <v>93214</v>
      </c>
      <c r="AI129" s="90">
        <f t="shared" si="328"/>
        <v>4439.91</v>
      </c>
      <c r="AJ129" s="92">
        <f t="shared" si="329"/>
        <v>8099.36</v>
      </c>
      <c r="AK129" s="90"/>
    </row>
    <row r="130" ht="20.25" customHeight="1">
      <c r="A130" s="89" t="s">
        <v>109</v>
      </c>
      <c r="B130" s="89" t="s">
        <v>0</v>
      </c>
      <c r="C130" s="102">
        <v>1344090.0</v>
      </c>
      <c r="D130" s="103">
        <v>5416.15</v>
      </c>
      <c r="E130" s="102">
        <v>7210.0</v>
      </c>
      <c r="F130" s="103">
        <v>351.51</v>
      </c>
      <c r="G130" s="102">
        <v>1344099.0</v>
      </c>
      <c r="H130" s="103">
        <v>5416.2</v>
      </c>
      <c r="I130" s="102">
        <v>7211.0</v>
      </c>
      <c r="J130" s="103">
        <v>351.56</v>
      </c>
      <c r="K130" s="90"/>
      <c r="L130" s="104">
        <f t="shared" ref="L130:O130" si="417">SUM(C130+G130)</f>
        <v>2688189</v>
      </c>
      <c r="M130" s="105">
        <f t="shared" si="417"/>
        <v>10832.35</v>
      </c>
      <c r="N130" s="104">
        <f t="shared" si="417"/>
        <v>14421</v>
      </c>
      <c r="O130" s="105">
        <f t="shared" si="417"/>
        <v>703.07</v>
      </c>
      <c r="P130" s="92">
        <f t="shared" si="5"/>
        <v>11535.42</v>
      </c>
      <c r="Q130" s="91">
        <v>2698445.0</v>
      </c>
      <c r="R130" s="92">
        <v>10887.35</v>
      </c>
      <c r="S130" s="106">
        <f t="shared" ref="S130:T130" si="418">Q130-L130</f>
        <v>10256</v>
      </c>
      <c r="T130" s="107">
        <f t="shared" si="418"/>
        <v>55</v>
      </c>
      <c r="U130" s="91">
        <v>23419.0</v>
      </c>
      <c r="V130" s="92">
        <v>1160.46</v>
      </c>
      <c r="W130" s="91">
        <f t="shared" ref="W130:X130" si="419">U130-N130</f>
        <v>8998</v>
      </c>
      <c r="X130" s="107">
        <f t="shared" si="419"/>
        <v>457.39</v>
      </c>
      <c r="Y130" s="107">
        <f t="shared" si="8"/>
        <v>512.39</v>
      </c>
      <c r="Z130" s="107"/>
      <c r="AA130" s="90">
        <v>2688180.0</v>
      </c>
      <c r="AB130" s="90">
        <v>10537.79</v>
      </c>
      <c r="AC130" s="90">
        <v>14420.0</v>
      </c>
      <c r="AD130" s="90">
        <v>683.91</v>
      </c>
      <c r="AE130" s="90"/>
      <c r="AF130" s="90">
        <f t="shared" si="325"/>
        <v>1344090</v>
      </c>
      <c r="AG130" s="92">
        <f t="shared" si="326"/>
        <v>5416.42</v>
      </c>
      <c r="AH130" s="90">
        <f t="shared" si="327"/>
        <v>7210</v>
      </c>
      <c r="AI130" s="90">
        <f t="shared" si="328"/>
        <v>351.53</v>
      </c>
      <c r="AJ130" s="92">
        <f t="shared" si="329"/>
        <v>5767.95</v>
      </c>
      <c r="AK130" s="90"/>
    </row>
    <row r="131" ht="20.25" customHeight="1">
      <c r="A131" s="89" t="s">
        <v>109</v>
      </c>
      <c r="B131" s="89" t="s">
        <v>36</v>
      </c>
      <c r="C131" s="102">
        <v>1344090.0</v>
      </c>
      <c r="D131" s="103">
        <v>5216.9</v>
      </c>
      <c r="E131" s="102">
        <v>7210.0</v>
      </c>
      <c r="F131" s="103">
        <v>316.69</v>
      </c>
      <c r="G131" s="102">
        <v>1344099.0</v>
      </c>
      <c r="H131" s="103">
        <v>5216.95</v>
      </c>
      <c r="I131" s="102">
        <v>7211.0</v>
      </c>
      <c r="J131" s="103">
        <v>316.73</v>
      </c>
      <c r="K131" s="90"/>
      <c r="L131" s="104">
        <f t="shared" ref="L131:O131" si="420">SUM(C131+G131)</f>
        <v>2688189</v>
      </c>
      <c r="M131" s="105">
        <f t="shared" si="420"/>
        <v>10433.85</v>
      </c>
      <c r="N131" s="104">
        <f t="shared" si="420"/>
        <v>14421</v>
      </c>
      <c r="O131" s="105">
        <f t="shared" si="420"/>
        <v>633.42</v>
      </c>
      <c r="P131" s="92">
        <f t="shared" si="5"/>
        <v>11067.27</v>
      </c>
      <c r="Q131" s="90">
        <v>2698445.0</v>
      </c>
      <c r="R131" s="90">
        <v>10478.71</v>
      </c>
      <c r="S131" s="106">
        <f t="shared" ref="S131:T131" si="421">Q131-L131</f>
        <v>10256</v>
      </c>
      <c r="T131" s="107">
        <f t="shared" si="421"/>
        <v>44.86</v>
      </c>
      <c r="U131" s="90">
        <v>23419.0</v>
      </c>
      <c r="V131" s="90">
        <v>1045.49</v>
      </c>
      <c r="W131" s="106">
        <f t="shared" ref="W131:X131" si="422">U131-N131</f>
        <v>8998</v>
      </c>
      <c r="X131" s="107">
        <f t="shared" si="422"/>
        <v>412.07</v>
      </c>
      <c r="Y131" s="107">
        <f t="shared" si="8"/>
        <v>456.93</v>
      </c>
      <c r="Z131" s="107"/>
      <c r="AA131" s="90">
        <v>2688180.0</v>
      </c>
      <c r="AB131" s="90">
        <v>10151.36</v>
      </c>
      <c r="AC131" s="90">
        <v>14420.0</v>
      </c>
      <c r="AD131" s="90">
        <v>616.09</v>
      </c>
      <c r="AE131" s="90"/>
      <c r="AF131" s="90">
        <f t="shared" si="325"/>
        <v>1344090</v>
      </c>
      <c r="AG131" s="92">
        <f t="shared" si="326"/>
        <v>5217.8</v>
      </c>
      <c r="AH131" s="90">
        <f t="shared" si="327"/>
        <v>7210</v>
      </c>
      <c r="AI131" s="90">
        <f t="shared" si="328"/>
        <v>316.67</v>
      </c>
      <c r="AJ131" s="92">
        <f t="shared" si="329"/>
        <v>5534.47</v>
      </c>
      <c r="AK131" s="90"/>
    </row>
    <row r="132" ht="20.25" customHeight="1">
      <c r="A132" s="89" t="s">
        <v>235</v>
      </c>
      <c r="B132" s="89" t="s">
        <v>0</v>
      </c>
      <c r="C132" s="102">
        <v>1173108.0</v>
      </c>
      <c r="D132" s="103">
        <v>5492.47</v>
      </c>
      <c r="E132" s="102">
        <v>63558.0</v>
      </c>
      <c r="F132" s="103">
        <v>3150.57</v>
      </c>
      <c r="G132" s="102">
        <v>1173111.0</v>
      </c>
      <c r="H132" s="103">
        <v>5492.49</v>
      </c>
      <c r="I132" s="102">
        <v>63560.0</v>
      </c>
      <c r="J132" s="103">
        <v>3150.67</v>
      </c>
      <c r="K132" s="90"/>
      <c r="L132" s="104">
        <f t="shared" ref="L132:O132" si="423">SUM(C132+G132)</f>
        <v>2346219</v>
      </c>
      <c r="M132" s="105">
        <f t="shared" si="423"/>
        <v>10984.96</v>
      </c>
      <c r="N132" s="104">
        <f t="shared" si="423"/>
        <v>127118</v>
      </c>
      <c r="O132" s="105">
        <f t="shared" si="423"/>
        <v>6301.24</v>
      </c>
      <c r="P132" s="92">
        <f t="shared" si="5"/>
        <v>17286.2</v>
      </c>
      <c r="Q132" s="91">
        <v>2227973.0</v>
      </c>
      <c r="R132" s="92">
        <v>10485.85</v>
      </c>
      <c r="S132" s="106">
        <f t="shared" ref="S132:T132" si="424">Q132-L132</f>
        <v>-118246</v>
      </c>
      <c r="T132" s="107">
        <f t="shared" si="424"/>
        <v>-499.11</v>
      </c>
      <c r="U132" s="91">
        <v>130317.0</v>
      </c>
      <c r="V132" s="92">
        <v>6459.81</v>
      </c>
      <c r="W132" s="91">
        <f t="shared" ref="W132:X132" si="425">U132-N132</f>
        <v>3199</v>
      </c>
      <c r="X132" s="107">
        <f t="shared" si="425"/>
        <v>158.57</v>
      </c>
      <c r="Y132" s="107">
        <f t="shared" si="8"/>
        <v>-340.54</v>
      </c>
      <c r="Z132" s="107"/>
      <c r="AA132" s="90">
        <v>2346215.0</v>
      </c>
      <c r="AB132" s="90">
        <v>10679.83</v>
      </c>
      <c r="AC132" s="90">
        <v>127116.0</v>
      </c>
      <c r="AD132" s="90">
        <v>6129.54</v>
      </c>
      <c r="AE132" s="90"/>
      <c r="AF132" s="90">
        <f t="shared" si="325"/>
        <v>1173108</v>
      </c>
      <c r="AG132" s="92">
        <f t="shared" si="326"/>
        <v>5489.43</v>
      </c>
      <c r="AH132" s="90">
        <f t="shared" si="327"/>
        <v>63558</v>
      </c>
      <c r="AI132" s="90">
        <f t="shared" si="328"/>
        <v>3150.58</v>
      </c>
      <c r="AJ132" s="92">
        <f t="shared" si="329"/>
        <v>8640.01</v>
      </c>
      <c r="AK132" s="90"/>
    </row>
    <row r="133" ht="20.25" customHeight="1">
      <c r="A133" s="89" t="s">
        <v>235</v>
      </c>
      <c r="B133" s="89" t="s">
        <v>34</v>
      </c>
      <c r="C133" s="102">
        <v>1173108.0</v>
      </c>
      <c r="D133" s="103">
        <v>5491.69</v>
      </c>
      <c r="E133" s="102">
        <v>63558.0</v>
      </c>
      <c r="F133" s="103">
        <v>2838.5</v>
      </c>
      <c r="G133" s="102">
        <v>1173111.0</v>
      </c>
      <c r="H133" s="103">
        <v>5491.71</v>
      </c>
      <c r="I133" s="102">
        <v>63560.0</v>
      </c>
      <c r="J133" s="103">
        <v>2838.59</v>
      </c>
      <c r="K133" s="90"/>
      <c r="L133" s="104">
        <f t="shared" ref="L133:O133" si="426">SUM(C133+G133)</f>
        <v>2346219</v>
      </c>
      <c r="M133" s="105">
        <f t="shared" si="426"/>
        <v>10983.4</v>
      </c>
      <c r="N133" s="104">
        <f t="shared" si="426"/>
        <v>127118</v>
      </c>
      <c r="O133" s="105">
        <f t="shared" si="426"/>
        <v>5677.09</v>
      </c>
      <c r="P133" s="92">
        <f t="shared" si="5"/>
        <v>16660.49</v>
      </c>
      <c r="Q133" s="90">
        <v>2227973.0</v>
      </c>
      <c r="R133" s="90">
        <v>10466.06</v>
      </c>
      <c r="S133" s="106">
        <f t="shared" ref="S133:T133" si="427">Q133-L133</f>
        <v>-118246</v>
      </c>
      <c r="T133" s="107">
        <f t="shared" si="427"/>
        <v>-517.34</v>
      </c>
      <c r="U133" s="90">
        <v>130317.0</v>
      </c>
      <c r="V133" s="90">
        <v>5819.96</v>
      </c>
      <c r="W133" s="106">
        <f t="shared" ref="W133:X133" si="428">U133-N133</f>
        <v>3199</v>
      </c>
      <c r="X133" s="107">
        <f t="shared" si="428"/>
        <v>142.87</v>
      </c>
      <c r="Y133" s="107">
        <f t="shared" si="8"/>
        <v>-374.47</v>
      </c>
      <c r="Z133" s="107"/>
      <c r="AA133" s="90">
        <v>2346215.0</v>
      </c>
      <c r="AB133" s="90">
        <v>10678.3</v>
      </c>
      <c r="AC133" s="90">
        <v>127116.0</v>
      </c>
      <c r="AD133" s="90">
        <v>5521.92</v>
      </c>
      <c r="AE133" s="90"/>
      <c r="AF133" s="90">
        <f t="shared" si="325"/>
        <v>1173108</v>
      </c>
      <c r="AG133" s="92">
        <f t="shared" si="326"/>
        <v>5488.65</v>
      </c>
      <c r="AH133" s="90">
        <f t="shared" si="327"/>
        <v>63558</v>
      </c>
      <c r="AI133" s="90">
        <f t="shared" si="328"/>
        <v>2838.27</v>
      </c>
      <c r="AJ133" s="92">
        <f t="shared" si="329"/>
        <v>8326.92</v>
      </c>
      <c r="AK133" s="90"/>
    </row>
    <row r="134" ht="20.25" customHeight="1">
      <c r="A134" s="89" t="s">
        <v>110</v>
      </c>
      <c r="B134" s="89" t="s">
        <v>0</v>
      </c>
      <c r="C134" s="102">
        <v>542932.0</v>
      </c>
      <c r="D134" s="103">
        <v>2764.33</v>
      </c>
      <c r="E134" s="102">
        <v>88110.0</v>
      </c>
      <c r="F134" s="103">
        <v>5155.82</v>
      </c>
      <c r="G134" s="102">
        <v>542939.0</v>
      </c>
      <c r="H134" s="103">
        <v>2764.41</v>
      </c>
      <c r="I134" s="102">
        <v>88113.0</v>
      </c>
      <c r="J134" s="103">
        <v>5156.06</v>
      </c>
      <c r="K134" s="90"/>
      <c r="L134" s="104">
        <f t="shared" ref="L134:O134" si="429">SUM(C134+G134)</f>
        <v>1085871</v>
      </c>
      <c r="M134" s="105">
        <f t="shared" si="429"/>
        <v>5528.74</v>
      </c>
      <c r="N134" s="104">
        <f t="shared" si="429"/>
        <v>176223</v>
      </c>
      <c r="O134" s="105">
        <f t="shared" si="429"/>
        <v>10311.88</v>
      </c>
      <c r="P134" s="92">
        <f t="shared" si="5"/>
        <v>15840.62</v>
      </c>
      <c r="Q134" s="91">
        <v>1182454.0</v>
      </c>
      <c r="R134" s="92">
        <v>5978.45</v>
      </c>
      <c r="S134" s="106">
        <f t="shared" ref="S134:T134" si="430">Q134-L134</f>
        <v>96583</v>
      </c>
      <c r="T134" s="107">
        <f t="shared" si="430"/>
        <v>449.71</v>
      </c>
      <c r="U134" s="91">
        <v>195764.0</v>
      </c>
      <c r="V134" s="92">
        <v>12198.85</v>
      </c>
      <c r="W134" s="91">
        <f t="shared" ref="W134:X134" si="431">U134-N134</f>
        <v>19541</v>
      </c>
      <c r="X134" s="107">
        <f t="shared" si="431"/>
        <v>1886.97</v>
      </c>
      <c r="Y134" s="107">
        <f t="shared" si="8"/>
        <v>2336.68</v>
      </c>
      <c r="Z134" s="107"/>
      <c r="AA134" s="90">
        <v>1085861.0</v>
      </c>
      <c r="AB134" s="90">
        <v>5380.06</v>
      </c>
      <c r="AC134" s="90">
        <v>176220.0</v>
      </c>
      <c r="AD134" s="90">
        <v>10030.62</v>
      </c>
      <c r="AE134" s="90"/>
      <c r="AF134" s="90">
        <f t="shared" si="325"/>
        <v>542931</v>
      </c>
      <c r="AG134" s="92">
        <f t="shared" si="326"/>
        <v>2765.35</v>
      </c>
      <c r="AH134" s="90">
        <f t="shared" si="327"/>
        <v>88110</v>
      </c>
      <c r="AI134" s="90">
        <f t="shared" si="328"/>
        <v>5155.74</v>
      </c>
      <c r="AJ134" s="92">
        <f t="shared" si="329"/>
        <v>7921.09</v>
      </c>
      <c r="AK134" s="90"/>
    </row>
    <row r="135" ht="20.25" customHeight="1">
      <c r="A135" s="89" t="s">
        <v>110</v>
      </c>
      <c r="B135" s="89" t="s">
        <v>34</v>
      </c>
      <c r="C135" s="102">
        <v>542932.0</v>
      </c>
      <c r="D135" s="103">
        <v>2554.17</v>
      </c>
      <c r="E135" s="102">
        <v>88110.0</v>
      </c>
      <c r="F135" s="103">
        <v>4367.86</v>
      </c>
      <c r="G135" s="102">
        <v>542939.0</v>
      </c>
      <c r="H135" s="103">
        <v>2554.24</v>
      </c>
      <c r="I135" s="102">
        <v>88113.0</v>
      </c>
      <c r="J135" s="103">
        <v>4368.05</v>
      </c>
      <c r="K135" s="90"/>
      <c r="L135" s="104">
        <f t="shared" ref="L135:O135" si="432">SUM(C135+G135)</f>
        <v>1085871</v>
      </c>
      <c r="M135" s="105">
        <f t="shared" si="432"/>
        <v>5108.41</v>
      </c>
      <c r="N135" s="104">
        <f t="shared" si="432"/>
        <v>176223</v>
      </c>
      <c r="O135" s="105">
        <f t="shared" si="432"/>
        <v>8735.91</v>
      </c>
      <c r="P135" s="92">
        <f t="shared" si="5"/>
        <v>13844.32</v>
      </c>
      <c r="Q135" s="90">
        <v>1182454.0</v>
      </c>
      <c r="R135" s="90">
        <v>5527.54</v>
      </c>
      <c r="S135" s="106">
        <f t="shared" ref="S135:T135" si="433">Q135-L135</f>
        <v>96583</v>
      </c>
      <c r="T135" s="107">
        <f t="shared" si="433"/>
        <v>419.13</v>
      </c>
      <c r="U135" s="90">
        <v>195764.0</v>
      </c>
      <c r="V135" s="90">
        <v>10225.25</v>
      </c>
      <c r="W135" s="106">
        <f t="shared" ref="W135:X135" si="434">U135-N135</f>
        <v>19541</v>
      </c>
      <c r="X135" s="107">
        <f t="shared" si="434"/>
        <v>1489.34</v>
      </c>
      <c r="Y135" s="107">
        <f t="shared" si="8"/>
        <v>1908.47</v>
      </c>
      <c r="Z135" s="107"/>
      <c r="AA135" s="90">
        <v>1085861.0</v>
      </c>
      <c r="AB135" s="90">
        <v>4970.9</v>
      </c>
      <c r="AC135" s="90">
        <v>176220.0</v>
      </c>
      <c r="AD135" s="90">
        <v>8497.94</v>
      </c>
      <c r="AE135" s="90"/>
      <c r="AF135" s="90">
        <f t="shared" si="325"/>
        <v>542931</v>
      </c>
      <c r="AG135" s="92">
        <f t="shared" si="326"/>
        <v>2555.04</v>
      </c>
      <c r="AH135" s="90">
        <f t="shared" si="327"/>
        <v>88110</v>
      </c>
      <c r="AI135" s="90">
        <f t="shared" si="328"/>
        <v>4367.94</v>
      </c>
      <c r="AJ135" s="92">
        <f t="shared" si="329"/>
        <v>6922.98</v>
      </c>
      <c r="AK135" s="90"/>
    </row>
    <row r="136" ht="20.25" customHeight="1">
      <c r="A136" s="89" t="s">
        <v>236</v>
      </c>
      <c r="B136" s="89" t="s">
        <v>216</v>
      </c>
      <c r="C136" s="102">
        <v>0.0</v>
      </c>
      <c r="D136" s="103">
        <v>0.0</v>
      </c>
      <c r="E136" s="102">
        <v>0.0</v>
      </c>
      <c r="F136" s="103">
        <v>0.0</v>
      </c>
      <c r="G136" s="102">
        <v>0.0</v>
      </c>
      <c r="H136" s="103">
        <v>0.0</v>
      </c>
      <c r="I136" s="102">
        <v>0.0</v>
      </c>
      <c r="J136" s="103">
        <v>0.0</v>
      </c>
      <c r="K136" s="90"/>
      <c r="L136" s="104">
        <f t="shared" ref="L136:O136" si="435">SUM(C136+G136)</f>
        <v>0</v>
      </c>
      <c r="M136" s="105">
        <f t="shared" si="435"/>
        <v>0</v>
      </c>
      <c r="N136" s="104">
        <f t="shared" si="435"/>
        <v>0</v>
      </c>
      <c r="O136" s="105">
        <f t="shared" si="435"/>
        <v>0</v>
      </c>
      <c r="P136" s="92">
        <f t="shared" si="5"/>
        <v>0</v>
      </c>
      <c r="Q136" s="91">
        <v>233131.0</v>
      </c>
      <c r="R136" s="92">
        <v>1298.57</v>
      </c>
      <c r="S136" s="106">
        <f t="shared" ref="S136:T136" si="436">Q136-L136</f>
        <v>233131</v>
      </c>
      <c r="T136" s="107">
        <f t="shared" si="436"/>
        <v>1298.57</v>
      </c>
      <c r="U136" s="91">
        <v>45955.0</v>
      </c>
      <c r="V136" s="92">
        <v>2653.06</v>
      </c>
      <c r="W136" s="91">
        <f t="shared" ref="W136:X136" si="437">U136-N136</f>
        <v>45955</v>
      </c>
      <c r="X136" s="107">
        <f t="shared" si="437"/>
        <v>2653.06</v>
      </c>
      <c r="Y136" s="107">
        <f t="shared" si="8"/>
        <v>3951.63</v>
      </c>
      <c r="Z136" s="107"/>
      <c r="AA136" s="90">
        <v>650906.0</v>
      </c>
      <c r="AB136" s="90">
        <v>3710.93</v>
      </c>
      <c r="AC136" s="90">
        <v>235483.0</v>
      </c>
      <c r="AD136" s="90">
        <v>13503.64</v>
      </c>
      <c r="AE136" s="90"/>
      <c r="AF136" s="90">
        <f t="shared" si="325"/>
        <v>325453</v>
      </c>
      <c r="AG136" s="92">
        <f t="shared" si="326"/>
        <v>1907.42</v>
      </c>
      <c r="AH136" s="90">
        <f t="shared" si="327"/>
        <v>117742</v>
      </c>
      <c r="AI136" s="90">
        <f t="shared" si="328"/>
        <v>6940.87</v>
      </c>
      <c r="AJ136" s="92">
        <f t="shared" si="329"/>
        <v>8848.29</v>
      </c>
      <c r="AK136" s="90"/>
    </row>
    <row r="137" ht="20.25" customHeight="1">
      <c r="A137" s="89" t="s">
        <v>236</v>
      </c>
      <c r="B137" s="89" t="s">
        <v>222</v>
      </c>
      <c r="C137" s="102">
        <v>0.0</v>
      </c>
      <c r="D137" s="103">
        <v>0.0</v>
      </c>
      <c r="E137" s="102">
        <v>0.0</v>
      </c>
      <c r="F137" s="103">
        <v>0.0</v>
      </c>
      <c r="G137" s="102">
        <v>0.0</v>
      </c>
      <c r="H137" s="103">
        <v>0.0</v>
      </c>
      <c r="I137" s="102">
        <v>0.0</v>
      </c>
      <c r="J137" s="103">
        <v>0.0</v>
      </c>
      <c r="K137" s="90"/>
      <c r="L137" s="104">
        <f t="shared" ref="L137:O137" si="438">SUM(C137+G137)</f>
        <v>0</v>
      </c>
      <c r="M137" s="105">
        <f t="shared" si="438"/>
        <v>0</v>
      </c>
      <c r="N137" s="104">
        <f t="shared" si="438"/>
        <v>0</v>
      </c>
      <c r="O137" s="105">
        <f t="shared" si="438"/>
        <v>0</v>
      </c>
      <c r="P137" s="92">
        <f t="shared" si="5"/>
        <v>0</v>
      </c>
      <c r="Q137" s="90">
        <v>23060.0</v>
      </c>
      <c r="R137" s="90">
        <v>164.65</v>
      </c>
      <c r="S137" s="106">
        <f t="shared" ref="S137:T137" si="439">Q137-L137</f>
        <v>23060</v>
      </c>
      <c r="T137" s="107">
        <f t="shared" si="439"/>
        <v>164.65</v>
      </c>
      <c r="U137" s="90">
        <v>1502.0</v>
      </c>
      <c r="V137" s="90">
        <v>125.19</v>
      </c>
      <c r="W137" s="106">
        <f t="shared" ref="W137:X137" si="440">U137-N137</f>
        <v>1502</v>
      </c>
      <c r="X137" s="107">
        <f t="shared" si="440"/>
        <v>125.19</v>
      </c>
      <c r="Y137" s="107">
        <f t="shared" si="8"/>
        <v>289.84</v>
      </c>
      <c r="Z137" s="107"/>
      <c r="AA137" s="90">
        <v>103651.0</v>
      </c>
      <c r="AB137" s="90">
        <v>720.38</v>
      </c>
      <c r="AC137" s="90">
        <v>10740.0</v>
      </c>
      <c r="AD137" s="90">
        <v>870.8</v>
      </c>
      <c r="AE137" s="90"/>
      <c r="AF137" s="90">
        <f t="shared" si="325"/>
        <v>51826</v>
      </c>
      <c r="AG137" s="92">
        <f t="shared" si="326"/>
        <v>370.28</v>
      </c>
      <c r="AH137" s="90">
        <f t="shared" si="327"/>
        <v>5370</v>
      </c>
      <c r="AI137" s="90">
        <f t="shared" si="328"/>
        <v>447.59</v>
      </c>
      <c r="AJ137" s="92">
        <f t="shared" si="329"/>
        <v>817.87</v>
      </c>
      <c r="AK137" s="90"/>
    </row>
    <row r="138" ht="20.25" customHeight="1">
      <c r="A138" s="89" t="s">
        <v>236</v>
      </c>
      <c r="B138" s="89" t="s">
        <v>237</v>
      </c>
      <c r="C138" s="102">
        <v>0.0</v>
      </c>
      <c r="D138" s="103">
        <v>0.0</v>
      </c>
      <c r="E138" s="102">
        <v>0.0</v>
      </c>
      <c r="F138" s="103">
        <v>0.0</v>
      </c>
      <c r="G138" s="102">
        <v>0.0</v>
      </c>
      <c r="H138" s="103">
        <v>0.0</v>
      </c>
      <c r="I138" s="102">
        <v>0.0</v>
      </c>
      <c r="J138" s="103">
        <v>0.0</v>
      </c>
      <c r="K138" s="90"/>
      <c r="L138" s="104">
        <f t="shared" ref="L138:O138" si="441">SUM(C138+G138)</f>
        <v>0</v>
      </c>
      <c r="M138" s="105">
        <f t="shared" si="441"/>
        <v>0</v>
      </c>
      <c r="N138" s="104">
        <f t="shared" si="441"/>
        <v>0</v>
      </c>
      <c r="O138" s="105">
        <f t="shared" si="441"/>
        <v>0</v>
      </c>
      <c r="P138" s="92">
        <f t="shared" si="5"/>
        <v>0</v>
      </c>
      <c r="Q138" s="90">
        <v>210071.0</v>
      </c>
      <c r="R138" s="90">
        <v>1064.46</v>
      </c>
      <c r="S138" s="106">
        <f t="shared" ref="S138:T138" si="442">Q138-L138</f>
        <v>210071</v>
      </c>
      <c r="T138" s="107">
        <f t="shared" si="442"/>
        <v>1064.46</v>
      </c>
      <c r="U138" s="90">
        <v>44453.0</v>
      </c>
      <c r="V138" s="90">
        <v>2263.89</v>
      </c>
      <c r="W138" s="106">
        <f t="shared" ref="W138:X138" si="443">U138-N138</f>
        <v>44453</v>
      </c>
      <c r="X138" s="107">
        <f t="shared" si="443"/>
        <v>2263.89</v>
      </c>
      <c r="Y138" s="107">
        <f t="shared" si="8"/>
        <v>3328.35</v>
      </c>
      <c r="Z138" s="107"/>
      <c r="AA138" s="90">
        <v>547255.0</v>
      </c>
      <c r="AB138" s="90">
        <v>2761.24</v>
      </c>
      <c r="AC138" s="90">
        <v>224743.0</v>
      </c>
      <c r="AD138" s="90">
        <v>11287.71</v>
      </c>
      <c r="AE138" s="90"/>
      <c r="AF138" s="90">
        <f t="shared" si="325"/>
        <v>273628</v>
      </c>
      <c r="AG138" s="92">
        <f t="shared" si="326"/>
        <v>1419.28</v>
      </c>
      <c r="AH138" s="90">
        <f t="shared" si="327"/>
        <v>112372</v>
      </c>
      <c r="AI138" s="90">
        <f t="shared" si="328"/>
        <v>5801.88</v>
      </c>
      <c r="AJ138" s="92">
        <f t="shared" si="329"/>
        <v>7221.16</v>
      </c>
      <c r="AK138" s="90"/>
    </row>
    <row r="139" ht="20.25" customHeight="1">
      <c r="A139" s="89" t="s">
        <v>238</v>
      </c>
      <c r="B139" s="89" t="s">
        <v>200</v>
      </c>
      <c r="C139" s="102">
        <v>313955.0</v>
      </c>
      <c r="D139" s="103">
        <v>1975.51</v>
      </c>
      <c r="E139" s="102">
        <v>95413.0</v>
      </c>
      <c r="F139" s="103">
        <v>3771.68</v>
      </c>
      <c r="G139" s="102">
        <v>313959.0</v>
      </c>
      <c r="H139" s="103">
        <v>1975.53</v>
      </c>
      <c r="I139" s="102">
        <v>95416.0</v>
      </c>
      <c r="J139" s="103">
        <v>3771.76</v>
      </c>
      <c r="K139" s="90"/>
      <c r="L139" s="104">
        <f t="shared" ref="L139:O139" si="444">SUM(C139+G139)</f>
        <v>627914</v>
      </c>
      <c r="M139" s="105">
        <f t="shared" si="444"/>
        <v>3951.04</v>
      </c>
      <c r="N139" s="104">
        <f t="shared" si="444"/>
        <v>190829</v>
      </c>
      <c r="O139" s="105">
        <f t="shared" si="444"/>
        <v>7543.44</v>
      </c>
      <c r="P139" s="92">
        <f t="shared" si="5"/>
        <v>11494.48</v>
      </c>
      <c r="Q139" s="91">
        <v>486211.0</v>
      </c>
      <c r="R139" s="92">
        <v>2867.77</v>
      </c>
      <c r="S139" s="106">
        <f t="shared" ref="S139:T139" si="445">Q139-L139</f>
        <v>-141703</v>
      </c>
      <c r="T139" s="107">
        <f t="shared" si="445"/>
        <v>-1083.27</v>
      </c>
      <c r="U139" s="91">
        <v>86458.0</v>
      </c>
      <c r="V139" s="92">
        <v>3454.37</v>
      </c>
      <c r="W139" s="91">
        <f t="shared" ref="W139:X139" si="446">U139-N139</f>
        <v>-104371</v>
      </c>
      <c r="X139" s="107">
        <f t="shared" si="446"/>
        <v>-4089.07</v>
      </c>
      <c r="Y139" s="107">
        <f t="shared" si="8"/>
        <v>-5172.34</v>
      </c>
      <c r="Z139" s="107"/>
      <c r="AA139" s="90">
        <v>650906.0</v>
      </c>
      <c r="AB139" s="90">
        <v>3710.93</v>
      </c>
      <c r="AC139" s="90">
        <v>235483.0</v>
      </c>
      <c r="AD139" s="90">
        <v>13503.64</v>
      </c>
      <c r="AE139" s="90"/>
      <c r="AF139" s="90">
        <f t="shared" si="325"/>
        <v>325453</v>
      </c>
      <c r="AG139" s="92">
        <f t="shared" si="326"/>
        <v>1907.42</v>
      </c>
      <c r="AH139" s="90">
        <f t="shared" si="327"/>
        <v>117742</v>
      </c>
      <c r="AI139" s="90">
        <f t="shared" si="328"/>
        <v>6940.87</v>
      </c>
      <c r="AJ139" s="92">
        <f t="shared" si="329"/>
        <v>8848.29</v>
      </c>
      <c r="AK139" s="90"/>
    </row>
    <row r="140" ht="20.25" customHeight="1">
      <c r="A140" s="89" t="s">
        <v>238</v>
      </c>
      <c r="B140" s="89" t="s">
        <v>201</v>
      </c>
      <c r="C140" s="102">
        <v>313955.0</v>
      </c>
      <c r="D140" s="103">
        <v>1728.46</v>
      </c>
      <c r="E140" s="102">
        <v>95413.0</v>
      </c>
      <c r="F140" s="103">
        <v>3376.76</v>
      </c>
      <c r="G140" s="102">
        <v>313959.0</v>
      </c>
      <c r="H140" s="103">
        <v>1728.48</v>
      </c>
      <c r="I140" s="102">
        <v>95416.0</v>
      </c>
      <c r="J140" s="103">
        <v>3376.83</v>
      </c>
      <c r="K140" s="90"/>
      <c r="L140" s="104">
        <f t="shared" ref="L140:O140" si="447">SUM(C140+G140)</f>
        <v>627914</v>
      </c>
      <c r="M140" s="105">
        <f t="shared" si="447"/>
        <v>3456.94</v>
      </c>
      <c r="N140" s="104">
        <f t="shared" si="447"/>
        <v>190829</v>
      </c>
      <c r="O140" s="105">
        <f t="shared" si="447"/>
        <v>6753.59</v>
      </c>
      <c r="P140" s="92">
        <f t="shared" si="5"/>
        <v>10210.53</v>
      </c>
      <c r="Q140" s="90">
        <v>486211.0</v>
      </c>
      <c r="R140" s="90">
        <v>2489.87</v>
      </c>
      <c r="S140" s="106">
        <f t="shared" ref="S140:T140" si="448">Q140-L140</f>
        <v>-141703</v>
      </c>
      <c r="T140" s="107">
        <f t="shared" si="448"/>
        <v>-967.07</v>
      </c>
      <c r="U140" s="90">
        <v>86458.0</v>
      </c>
      <c r="V140" s="90">
        <v>3080.9</v>
      </c>
      <c r="W140" s="106">
        <f t="shared" ref="W140:X140" si="449">U140-N140</f>
        <v>-104371</v>
      </c>
      <c r="X140" s="107">
        <f t="shared" si="449"/>
        <v>-3672.69</v>
      </c>
      <c r="Y140" s="107">
        <f t="shared" si="8"/>
        <v>-4639.76</v>
      </c>
      <c r="Z140" s="107"/>
      <c r="AA140" s="90">
        <v>103651.0</v>
      </c>
      <c r="AB140" s="90">
        <v>720.38</v>
      </c>
      <c r="AC140" s="90">
        <v>10740.0</v>
      </c>
      <c r="AD140" s="90">
        <v>870.8</v>
      </c>
      <c r="AE140" s="90"/>
      <c r="AF140" s="90">
        <f t="shared" si="325"/>
        <v>51826</v>
      </c>
      <c r="AG140" s="92">
        <f t="shared" si="326"/>
        <v>370.28</v>
      </c>
      <c r="AH140" s="90">
        <f t="shared" si="327"/>
        <v>5370</v>
      </c>
      <c r="AI140" s="90">
        <f t="shared" si="328"/>
        <v>447.59</v>
      </c>
      <c r="AJ140" s="92">
        <f t="shared" si="329"/>
        <v>817.87</v>
      </c>
      <c r="AK140" s="90"/>
    </row>
    <row r="141" ht="20.25" customHeight="1">
      <c r="A141" s="89" t="s">
        <v>239</v>
      </c>
      <c r="B141" s="89" t="s">
        <v>216</v>
      </c>
      <c r="C141" s="102">
        <v>0.0</v>
      </c>
      <c r="D141" s="103">
        <v>0.0</v>
      </c>
      <c r="E141" s="102">
        <v>0.0</v>
      </c>
      <c r="F141" s="103">
        <v>0.0</v>
      </c>
      <c r="G141" s="102">
        <v>0.0</v>
      </c>
      <c r="H141" s="103">
        <v>0.0</v>
      </c>
      <c r="I141" s="102">
        <v>0.0</v>
      </c>
      <c r="J141" s="103">
        <v>0.0</v>
      </c>
      <c r="K141" s="90"/>
      <c r="L141" s="104">
        <f t="shared" ref="L141:O141" si="450">SUM(C141+G141)</f>
        <v>0</v>
      </c>
      <c r="M141" s="105">
        <f t="shared" si="450"/>
        <v>0</v>
      </c>
      <c r="N141" s="104">
        <f t="shared" si="450"/>
        <v>0</v>
      </c>
      <c r="O141" s="105">
        <f t="shared" si="450"/>
        <v>0</v>
      </c>
      <c r="P141" s="92">
        <f t="shared" si="5"/>
        <v>0</v>
      </c>
      <c r="Q141" s="91">
        <v>185875.0</v>
      </c>
      <c r="R141" s="92">
        <v>898.54</v>
      </c>
      <c r="S141" s="106">
        <f t="shared" ref="S141:T141" si="451">Q141-L141</f>
        <v>185875</v>
      </c>
      <c r="T141" s="107">
        <f t="shared" si="451"/>
        <v>898.54</v>
      </c>
      <c r="U141" s="91">
        <v>38204.0</v>
      </c>
      <c r="V141" s="92">
        <v>2406.22</v>
      </c>
      <c r="W141" s="91">
        <f t="shared" ref="W141:X141" si="452">U141-N141</f>
        <v>38204</v>
      </c>
      <c r="X141" s="107">
        <f t="shared" si="452"/>
        <v>2406.22</v>
      </c>
      <c r="Y141" s="107">
        <f t="shared" si="8"/>
        <v>3304.76</v>
      </c>
      <c r="Z141" s="107"/>
      <c r="AA141" s="90">
        <v>3342137.0</v>
      </c>
      <c r="AB141" s="90">
        <v>15338.02</v>
      </c>
      <c r="AC141" s="90">
        <v>373348.0</v>
      </c>
      <c r="AD141" s="90">
        <v>26160.02</v>
      </c>
      <c r="AE141" s="90"/>
      <c r="AF141" s="90">
        <f t="shared" si="325"/>
        <v>1671069</v>
      </c>
      <c r="AG141" s="92">
        <f t="shared" si="326"/>
        <v>7883.74</v>
      </c>
      <c r="AH141" s="90">
        <f t="shared" si="327"/>
        <v>186674</v>
      </c>
      <c r="AI141" s="90">
        <f t="shared" si="328"/>
        <v>13446.25</v>
      </c>
      <c r="AJ141" s="92">
        <f t="shared" si="329"/>
        <v>21329.99</v>
      </c>
      <c r="AK141" s="90"/>
    </row>
    <row r="142" ht="20.25" customHeight="1">
      <c r="A142" s="89" t="s">
        <v>239</v>
      </c>
      <c r="B142" s="89" t="s">
        <v>222</v>
      </c>
      <c r="C142" s="102">
        <v>0.0</v>
      </c>
      <c r="D142" s="103">
        <v>0.0</v>
      </c>
      <c r="E142" s="102">
        <v>0.0</v>
      </c>
      <c r="F142" s="103">
        <v>0.0</v>
      </c>
      <c r="G142" s="102">
        <v>0.0</v>
      </c>
      <c r="H142" s="103">
        <v>0.0</v>
      </c>
      <c r="I142" s="102">
        <v>0.0</v>
      </c>
      <c r="J142" s="103">
        <v>0.0</v>
      </c>
      <c r="K142" s="90"/>
      <c r="L142" s="104">
        <f t="shared" ref="L142:O142" si="453">SUM(C142+G142)</f>
        <v>0</v>
      </c>
      <c r="M142" s="105">
        <f t="shared" si="453"/>
        <v>0</v>
      </c>
      <c r="N142" s="104">
        <f t="shared" si="453"/>
        <v>0</v>
      </c>
      <c r="O142" s="105">
        <f t="shared" si="453"/>
        <v>0</v>
      </c>
      <c r="P142" s="92">
        <f t="shared" si="5"/>
        <v>0</v>
      </c>
      <c r="Q142" s="90">
        <v>21400.0</v>
      </c>
      <c r="R142" s="90">
        <v>152.79</v>
      </c>
      <c r="S142" s="106">
        <f t="shared" ref="S142:T142" si="454">Q142-L142</f>
        <v>21400</v>
      </c>
      <c r="T142" s="107">
        <f t="shared" si="454"/>
        <v>152.79</v>
      </c>
      <c r="U142" s="90">
        <v>5298.0</v>
      </c>
      <c r="V142" s="90">
        <v>441.58</v>
      </c>
      <c r="W142" s="106">
        <f t="shared" ref="W142:X142" si="455">U142-N142</f>
        <v>5298</v>
      </c>
      <c r="X142" s="107">
        <f t="shared" si="455"/>
        <v>441.58</v>
      </c>
      <c r="Y142" s="107">
        <f t="shared" si="8"/>
        <v>594.37</v>
      </c>
      <c r="Z142" s="107"/>
      <c r="AA142" s="90">
        <v>263127.0</v>
      </c>
      <c r="AB142" s="90">
        <v>1828.74</v>
      </c>
      <c r="AC142" s="90">
        <v>127814.0</v>
      </c>
      <c r="AD142" s="90">
        <v>10363.19</v>
      </c>
      <c r="AE142" s="90"/>
      <c r="AF142" s="90">
        <f t="shared" si="325"/>
        <v>131564</v>
      </c>
      <c r="AG142" s="92">
        <f t="shared" si="326"/>
        <v>939.97</v>
      </c>
      <c r="AH142" s="90">
        <f t="shared" si="327"/>
        <v>63907</v>
      </c>
      <c r="AI142" s="90">
        <f t="shared" si="328"/>
        <v>5326.68</v>
      </c>
      <c r="AJ142" s="92">
        <f t="shared" si="329"/>
        <v>6266.65</v>
      </c>
      <c r="AK142" s="90"/>
    </row>
    <row r="143" ht="20.25" customHeight="1">
      <c r="A143" s="89" t="s">
        <v>239</v>
      </c>
      <c r="B143" s="89" t="s">
        <v>217</v>
      </c>
      <c r="C143" s="102">
        <v>0.0</v>
      </c>
      <c r="D143" s="103">
        <v>0.0</v>
      </c>
      <c r="E143" s="102">
        <v>0.0</v>
      </c>
      <c r="F143" s="103">
        <v>0.0</v>
      </c>
      <c r="G143" s="102">
        <v>0.0</v>
      </c>
      <c r="H143" s="103">
        <v>0.0</v>
      </c>
      <c r="I143" s="102">
        <v>0.0</v>
      </c>
      <c r="J143" s="103">
        <v>0.0</v>
      </c>
      <c r="K143" s="90"/>
      <c r="L143" s="104">
        <f t="shared" ref="L143:O143" si="456">SUM(C143+G143)</f>
        <v>0</v>
      </c>
      <c r="M143" s="105">
        <f t="shared" si="456"/>
        <v>0</v>
      </c>
      <c r="N143" s="104">
        <f t="shared" si="456"/>
        <v>0</v>
      </c>
      <c r="O143" s="105">
        <f t="shared" si="456"/>
        <v>0</v>
      </c>
      <c r="P143" s="92">
        <f t="shared" si="5"/>
        <v>0</v>
      </c>
      <c r="Q143" s="90">
        <v>164475.0</v>
      </c>
      <c r="R143" s="90">
        <v>712.59</v>
      </c>
      <c r="S143" s="106">
        <f t="shared" ref="S143:T143" si="457">Q143-L143</f>
        <v>164475</v>
      </c>
      <c r="T143" s="107">
        <f t="shared" si="457"/>
        <v>712.59</v>
      </c>
      <c r="U143" s="90">
        <v>32906.0</v>
      </c>
      <c r="V143" s="90">
        <v>1671.74</v>
      </c>
      <c r="W143" s="106">
        <f t="shared" ref="W143:X143" si="458">U143-N143</f>
        <v>32906</v>
      </c>
      <c r="X143" s="107">
        <f t="shared" si="458"/>
        <v>1671.74</v>
      </c>
      <c r="Y143" s="107">
        <f t="shared" si="8"/>
        <v>2384.33</v>
      </c>
      <c r="Z143" s="107"/>
      <c r="AA143" s="90">
        <v>3079010.0</v>
      </c>
      <c r="AB143" s="90">
        <v>12997.79</v>
      </c>
      <c r="AC143" s="90">
        <v>245534.0</v>
      </c>
      <c r="AD143" s="90">
        <v>12549.66</v>
      </c>
      <c r="AE143" s="90"/>
      <c r="AF143" s="90">
        <f t="shared" si="325"/>
        <v>1539505</v>
      </c>
      <c r="AG143" s="92">
        <f t="shared" si="326"/>
        <v>6680.86</v>
      </c>
      <c r="AH143" s="90">
        <f t="shared" si="327"/>
        <v>122767</v>
      </c>
      <c r="AI143" s="90">
        <f t="shared" si="328"/>
        <v>6450.53</v>
      </c>
      <c r="AJ143" s="92">
        <f t="shared" si="329"/>
        <v>13131.39</v>
      </c>
      <c r="AK143" s="90"/>
    </row>
    <row r="144" ht="20.25" customHeight="1">
      <c r="A144" s="89" t="s">
        <v>240</v>
      </c>
      <c r="B144" s="89" t="s">
        <v>200</v>
      </c>
      <c r="C144" s="102">
        <v>1571655.0</v>
      </c>
      <c r="D144" s="103">
        <v>5964.27</v>
      </c>
      <c r="E144" s="102">
        <v>196346.0</v>
      </c>
      <c r="F144" s="103">
        <v>8186.81</v>
      </c>
      <c r="G144" s="102">
        <v>1571667.0</v>
      </c>
      <c r="H144" s="103">
        <v>5964.36</v>
      </c>
      <c r="I144" s="102">
        <v>196350.0</v>
      </c>
      <c r="J144" s="103">
        <v>8186.95</v>
      </c>
      <c r="K144" s="90"/>
      <c r="L144" s="104">
        <f t="shared" ref="L144:O144" si="459">SUM(C144+G144)</f>
        <v>3143322</v>
      </c>
      <c r="M144" s="105">
        <f t="shared" si="459"/>
        <v>11928.63</v>
      </c>
      <c r="N144" s="104">
        <f t="shared" si="459"/>
        <v>392696</v>
      </c>
      <c r="O144" s="105">
        <f t="shared" si="459"/>
        <v>16373.76</v>
      </c>
      <c r="P144" s="92">
        <f t="shared" si="5"/>
        <v>28302.39</v>
      </c>
      <c r="Q144" s="91">
        <v>3059104.0</v>
      </c>
      <c r="R144" s="92">
        <v>11096.8</v>
      </c>
      <c r="S144" s="106">
        <f t="shared" ref="S144:T144" si="460">Q144-L144</f>
        <v>-84218</v>
      </c>
      <c r="T144" s="107">
        <f t="shared" si="460"/>
        <v>-831.83</v>
      </c>
      <c r="U144" s="91">
        <v>292750.0</v>
      </c>
      <c r="V144" s="92">
        <v>13313.77</v>
      </c>
      <c r="W144" s="91">
        <f t="shared" ref="W144:X144" si="461">U144-N144</f>
        <v>-99946</v>
      </c>
      <c r="X144" s="107">
        <f t="shared" si="461"/>
        <v>-3059.99</v>
      </c>
      <c r="Y144" s="107">
        <f t="shared" si="8"/>
        <v>-3891.82</v>
      </c>
      <c r="Z144" s="107"/>
      <c r="AA144" s="90">
        <v>263127.0</v>
      </c>
      <c r="AB144" s="90">
        <v>1828.74</v>
      </c>
      <c r="AC144" s="90">
        <v>127814.0</v>
      </c>
      <c r="AD144" s="90">
        <v>10363.19</v>
      </c>
      <c r="AE144" s="90"/>
      <c r="AF144" s="90">
        <f t="shared" si="325"/>
        <v>131564</v>
      </c>
      <c r="AG144" s="92">
        <f t="shared" si="326"/>
        <v>939.97</v>
      </c>
      <c r="AH144" s="90">
        <f t="shared" si="327"/>
        <v>63907</v>
      </c>
      <c r="AI144" s="90">
        <f t="shared" si="328"/>
        <v>5326.68</v>
      </c>
      <c r="AJ144" s="92">
        <f t="shared" si="329"/>
        <v>6266.65</v>
      </c>
      <c r="AK144" s="90"/>
    </row>
    <row r="145" ht="20.25" customHeight="1">
      <c r="A145" s="89" t="s">
        <v>240</v>
      </c>
      <c r="B145" s="89" t="s">
        <v>201</v>
      </c>
      <c r="C145" s="102">
        <v>1571655.0</v>
      </c>
      <c r="D145" s="103">
        <v>5698.15</v>
      </c>
      <c r="E145" s="102">
        <v>196346.0</v>
      </c>
      <c r="F145" s="103">
        <v>7198.46</v>
      </c>
      <c r="G145" s="102">
        <v>1571667.0</v>
      </c>
      <c r="H145" s="103">
        <v>5698.23</v>
      </c>
      <c r="I145" s="102">
        <v>196350.0</v>
      </c>
      <c r="J145" s="103">
        <v>7198.59</v>
      </c>
      <c r="K145" s="90"/>
      <c r="L145" s="104">
        <f t="shared" ref="L145:O145" si="462">SUM(C145+G145)</f>
        <v>3143322</v>
      </c>
      <c r="M145" s="105">
        <f t="shared" si="462"/>
        <v>11396.38</v>
      </c>
      <c r="N145" s="104">
        <f t="shared" si="462"/>
        <v>392696</v>
      </c>
      <c r="O145" s="105">
        <f t="shared" si="462"/>
        <v>14397.05</v>
      </c>
      <c r="P145" s="92">
        <f t="shared" si="5"/>
        <v>25793.43</v>
      </c>
      <c r="Q145" s="90">
        <v>3059104.0</v>
      </c>
      <c r="R145" s="90">
        <v>10659.11</v>
      </c>
      <c r="S145" s="106">
        <f t="shared" ref="S145:T145" si="463">Q145-L145</f>
        <v>-84218</v>
      </c>
      <c r="T145" s="107">
        <f t="shared" si="463"/>
        <v>-737.27</v>
      </c>
      <c r="U145" s="90">
        <v>292750.0</v>
      </c>
      <c r="V145" s="90">
        <v>11376.13</v>
      </c>
      <c r="W145" s="106">
        <f t="shared" ref="W145:X145" si="464">U145-N145</f>
        <v>-99946</v>
      </c>
      <c r="X145" s="107">
        <f t="shared" si="464"/>
        <v>-3020.92</v>
      </c>
      <c r="Y145" s="107">
        <f t="shared" si="8"/>
        <v>-3758.19</v>
      </c>
      <c r="Z145" s="107"/>
      <c r="AA145" s="90">
        <v>3079010.0</v>
      </c>
      <c r="AB145" s="90">
        <v>12997.79</v>
      </c>
      <c r="AC145" s="90">
        <v>245534.0</v>
      </c>
      <c r="AD145" s="90">
        <v>12549.66</v>
      </c>
      <c r="AE145" s="90"/>
      <c r="AF145" s="90">
        <f t="shared" si="325"/>
        <v>1539505</v>
      </c>
      <c r="AG145" s="92">
        <f t="shared" si="326"/>
        <v>6680.86</v>
      </c>
      <c r="AH145" s="90">
        <f t="shared" si="327"/>
        <v>122767</v>
      </c>
      <c r="AI145" s="90">
        <f t="shared" si="328"/>
        <v>6450.53</v>
      </c>
      <c r="AJ145" s="92">
        <f t="shared" si="329"/>
        <v>13131.39</v>
      </c>
      <c r="AK145" s="90"/>
    </row>
    <row r="146" ht="20.25" customHeight="1">
      <c r="A146" s="89" t="s">
        <v>187</v>
      </c>
      <c r="B146" s="89" t="s">
        <v>0</v>
      </c>
      <c r="C146" s="102">
        <v>2111289.0</v>
      </c>
      <c r="D146" s="103">
        <v>8174.66</v>
      </c>
      <c r="E146" s="102">
        <v>412612.0</v>
      </c>
      <c r="F146" s="103">
        <v>20765.15</v>
      </c>
      <c r="G146" s="102">
        <v>2111315.0</v>
      </c>
      <c r="H146" s="103">
        <v>8174.84</v>
      </c>
      <c r="I146" s="102">
        <v>412623.0</v>
      </c>
      <c r="J146" s="103">
        <v>20766.19</v>
      </c>
      <c r="K146" s="90"/>
      <c r="L146" s="104">
        <f t="shared" ref="L146:O146" si="465">SUM(C146+G146)</f>
        <v>4222604</v>
      </c>
      <c r="M146" s="105">
        <f t="shared" si="465"/>
        <v>16349.5</v>
      </c>
      <c r="N146" s="104">
        <f t="shared" si="465"/>
        <v>825235</v>
      </c>
      <c r="O146" s="105">
        <f t="shared" si="465"/>
        <v>41531.34</v>
      </c>
      <c r="P146" s="92">
        <f t="shared" si="5"/>
        <v>57880.84</v>
      </c>
      <c r="Q146" s="91">
        <v>3968269.0</v>
      </c>
      <c r="R146" s="92">
        <v>15373.46</v>
      </c>
      <c r="S146" s="106">
        <f t="shared" ref="S146:T146" si="466">Q146-L146</f>
        <v>-254335</v>
      </c>
      <c r="T146" s="107">
        <f t="shared" si="466"/>
        <v>-976.04</v>
      </c>
      <c r="U146" s="91">
        <v>811858.0</v>
      </c>
      <c r="V146" s="92">
        <v>40546.5</v>
      </c>
      <c r="W146" s="91">
        <f t="shared" ref="W146:X146" si="467">U146-N146</f>
        <v>-13377</v>
      </c>
      <c r="X146" s="107">
        <f t="shared" si="467"/>
        <v>-984.84</v>
      </c>
      <c r="Y146" s="107">
        <f t="shared" si="8"/>
        <v>-1960.88</v>
      </c>
      <c r="Z146" s="107"/>
      <c r="AA146" s="90">
        <v>4221579.0</v>
      </c>
      <c r="AB146" s="90">
        <v>15910.33</v>
      </c>
      <c r="AC146" s="90">
        <v>825223.0</v>
      </c>
      <c r="AD146" s="90">
        <v>40396.53</v>
      </c>
      <c r="AE146" s="90"/>
      <c r="AF146" s="90">
        <f t="shared" si="325"/>
        <v>2110790</v>
      </c>
      <c r="AG146" s="92">
        <f t="shared" si="326"/>
        <v>8177.91</v>
      </c>
      <c r="AH146" s="90">
        <f t="shared" si="327"/>
        <v>412612</v>
      </c>
      <c r="AI146" s="90">
        <f t="shared" si="328"/>
        <v>20763.82</v>
      </c>
      <c r="AJ146" s="92">
        <f t="shared" si="329"/>
        <v>28941.73</v>
      </c>
      <c r="AK146" s="90"/>
    </row>
    <row r="147" ht="20.25" customHeight="1">
      <c r="A147" s="89" t="s">
        <v>187</v>
      </c>
      <c r="B147" s="89" t="s">
        <v>66</v>
      </c>
      <c r="C147" s="102">
        <v>1988555.0</v>
      </c>
      <c r="D147" s="103">
        <v>7399.77</v>
      </c>
      <c r="E147" s="102">
        <v>313746.0</v>
      </c>
      <c r="F147" s="103">
        <v>13389.39</v>
      </c>
      <c r="G147" s="102">
        <v>1988561.0</v>
      </c>
      <c r="H147" s="103">
        <v>7399.79</v>
      </c>
      <c r="I147" s="102">
        <v>313750.0</v>
      </c>
      <c r="J147" s="103">
        <v>13389.51</v>
      </c>
      <c r="K147" s="90"/>
      <c r="L147" s="104">
        <f t="shared" ref="L147:O147" si="468">SUM(C147+G147)</f>
        <v>3977116</v>
      </c>
      <c r="M147" s="105">
        <f t="shared" si="468"/>
        <v>14799.56</v>
      </c>
      <c r="N147" s="104">
        <f t="shared" si="468"/>
        <v>627496</v>
      </c>
      <c r="O147" s="105">
        <f t="shared" si="468"/>
        <v>26778.9</v>
      </c>
      <c r="P147" s="92">
        <f t="shared" si="5"/>
        <v>41578.46</v>
      </c>
      <c r="Q147" s="90">
        <v>3739331.0</v>
      </c>
      <c r="R147" s="90">
        <v>13914.71</v>
      </c>
      <c r="S147" s="106">
        <f t="shared" ref="S147:T147" si="469">Q147-L147</f>
        <v>-237785</v>
      </c>
      <c r="T147" s="107">
        <f t="shared" si="469"/>
        <v>-884.85</v>
      </c>
      <c r="U147" s="90">
        <v>624121.0</v>
      </c>
      <c r="V147" s="90">
        <v>26656.25</v>
      </c>
      <c r="W147" s="106">
        <f t="shared" ref="W147:X147" si="470">U147-N147</f>
        <v>-3375</v>
      </c>
      <c r="X147" s="107">
        <f t="shared" si="470"/>
        <v>-122.65</v>
      </c>
      <c r="Y147" s="107">
        <f t="shared" si="8"/>
        <v>-1007.5</v>
      </c>
      <c r="Z147" s="107"/>
      <c r="AA147" s="90">
        <v>3977111.0</v>
      </c>
      <c r="AB147" s="90">
        <v>14401.68</v>
      </c>
      <c r="AC147" s="90">
        <v>627495.0</v>
      </c>
      <c r="AD147" s="90">
        <v>26048.45</v>
      </c>
      <c r="AE147" s="90"/>
      <c r="AF147" s="90">
        <f t="shared" si="325"/>
        <v>1988556</v>
      </c>
      <c r="AG147" s="92">
        <f t="shared" si="326"/>
        <v>7402.46</v>
      </c>
      <c r="AH147" s="90">
        <f t="shared" si="327"/>
        <v>313748</v>
      </c>
      <c r="AI147" s="90">
        <f t="shared" si="328"/>
        <v>13388.9</v>
      </c>
      <c r="AJ147" s="92">
        <f t="shared" si="329"/>
        <v>20791.36</v>
      </c>
      <c r="AK147" s="90"/>
    </row>
    <row r="148" ht="20.25" customHeight="1">
      <c r="A148" s="89" t="s">
        <v>187</v>
      </c>
      <c r="B148" s="89" t="s">
        <v>46</v>
      </c>
      <c r="C148" s="102">
        <v>122734.0</v>
      </c>
      <c r="D148" s="103">
        <v>677.15</v>
      </c>
      <c r="E148" s="102">
        <v>98864.0</v>
      </c>
      <c r="F148" s="103">
        <v>5333.2</v>
      </c>
      <c r="G148" s="102">
        <v>122754.0</v>
      </c>
      <c r="H148" s="103">
        <v>677.27</v>
      </c>
      <c r="I148" s="102">
        <v>98873.0</v>
      </c>
      <c r="J148" s="103">
        <v>5333.92</v>
      </c>
      <c r="K148" s="90"/>
      <c r="L148" s="104">
        <f t="shared" ref="L148:O148" si="471">SUM(C148+G148)</f>
        <v>245488</v>
      </c>
      <c r="M148" s="105">
        <f t="shared" si="471"/>
        <v>1354.42</v>
      </c>
      <c r="N148" s="104">
        <f t="shared" si="471"/>
        <v>197737</v>
      </c>
      <c r="O148" s="105">
        <f t="shared" si="471"/>
        <v>10667.12</v>
      </c>
      <c r="P148" s="92">
        <f t="shared" si="5"/>
        <v>12021.54</v>
      </c>
      <c r="Q148" s="90">
        <v>228938.0</v>
      </c>
      <c r="R148" s="90">
        <v>1252.08</v>
      </c>
      <c r="S148" s="106">
        <f t="shared" ref="S148:T148" si="472">Q148-L148</f>
        <v>-16550</v>
      </c>
      <c r="T148" s="107">
        <f t="shared" si="472"/>
        <v>-102.34</v>
      </c>
      <c r="U148" s="90">
        <v>187737.0</v>
      </c>
      <c r="V148" s="90">
        <v>9916.12</v>
      </c>
      <c r="W148" s="106">
        <f t="shared" ref="W148:X148" si="473">U148-N148</f>
        <v>-10000</v>
      </c>
      <c r="X148" s="107">
        <f t="shared" si="473"/>
        <v>-751</v>
      </c>
      <c r="Y148" s="107">
        <f t="shared" si="8"/>
        <v>-853.34</v>
      </c>
      <c r="Z148" s="107"/>
      <c r="AA148" s="90">
        <v>245468.0</v>
      </c>
      <c r="AB148" s="90">
        <v>1317.63</v>
      </c>
      <c r="AC148" s="90">
        <v>197728.0</v>
      </c>
      <c r="AD148" s="90">
        <v>10375.59</v>
      </c>
      <c r="AE148" s="90"/>
      <c r="AF148" s="90">
        <f t="shared" si="325"/>
        <v>122734</v>
      </c>
      <c r="AG148" s="92">
        <f t="shared" si="326"/>
        <v>677.26</v>
      </c>
      <c r="AH148" s="90">
        <f t="shared" si="327"/>
        <v>98864</v>
      </c>
      <c r="AI148" s="90">
        <f t="shared" si="328"/>
        <v>5333.05</v>
      </c>
      <c r="AJ148" s="92">
        <f t="shared" si="329"/>
        <v>6010.31</v>
      </c>
      <c r="AK148" s="90"/>
    </row>
    <row r="149" ht="20.25" customHeight="1">
      <c r="A149" s="89" t="s">
        <v>203</v>
      </c>
      <c r="B149" s="89" t="s">
        <v>0</v>
      </c>
      <c r="C149" s="102">
        <v>2753606.0</v>
      </c>
      <c r="D149" s="103">
        <v>10292.29</v>
      </c>
      <c r="E149" s="102">
        <v>258676.0</v>
      </c>
      <c r="F149" s="103">
        <v>10798.82</v>
      </c>
      <c r="G149" s="102">
        <v>2753640.0</v>
      </c>
      <c r="H149" s="103">
        <v>10292.54</v>
      </c>
      <c r="I149" s="102">
        <v>258682.0</v>
      </c>
      <c r="J149" s="103">
        <v>10799.19</v>
      </c>
      <c r="K149" s="90"/>
      <c r="L149" s="104">
        <f t="shared" ref="L149:O149" si="474">SUM(C149+G149)</f>
        <v>5507246</v>
      </c>
      <c r="M149" s="105">
        <f t="shared" si="474"/>
        <v>20584.83</v>
      </c>
      <c r="N149" s="104">
        <f t="shared" si="474"/>
        <v>517358</v>
      </c>
      <c r="O149" s="105">
        <f t="shared" si="474"/>
        <v>21598.01</v>
      </c>
      <c r="P149" s="92">
        <f t="shared" si="5"/>
        <v>42182.84</v>
      </c>
      <c r="Q149" s="91">
        <v>5076916.0</v>
      </c>
      <c r="R149" s="92">
        <v>18909.43</v>
      </c>
      <c r="S149" s="106">
        <f t="shared" ref="S149:T149" si="475">Q149-L149</f>
        <v>-430330</v>
      </c>
      <c r="T149" s="107">
        <f t="shared" si="475"/>
        <v>-1675.4</v>
      </c>
      <c r="U149" s="91">
        <v>669990.0</v>
      </c>
      <c r="V149" s="92">
        <v>28058.13</v>
      </c>
      <c r="W149" s="91">
        <f t="shared" ref="W149:X149" si="476">U149-N149</f>
        <v>152632</v>
      </c>
      <c r="X149" s="107">
        <f t="shared" si="476"/>
        <v>6460.12</v>
      </c>
      <c r="Y149" s="107">
        <f t="shared" si="8"/>
        <v>4784.72</v>
      </c>
      <c r="Z149" s="107"/>
      <c r="AA149" s="90">
        <v>5507214.0</v>
      </c>
      <c r="AB149" s="90">
        <v>20097.29</v>
      </c>
      <c r="AC149" s="90">
        <v>517354.0</v>
      </c>
      <c r="AD149" s="90">
        <v>21010.45</v>
      </c>
      <c r="AE149" s="90"/>
      <c r="AF149" s="90">
        <f t="shared" si="325"/>
        <v>2753607</v>
      </c>
      <c r="AG149" s="92">
        <f t="shared" si="326"/>
        <v>10330.01</v>
      </c>
      <c r="AH149" s="90">
        <f t="shared" si="327"/>
        <v>258677</v>
      </c>
      <c r="AI149" s="90">
        <f t="shared" si="328"/>
        <v>10799.37</v>
      </c>
      <c r="AJ149" s="92">
        <f t="shared" si="329"/>
        <v>21129.38</v>
      </c>
      <c r="AK149" s="90"/>
    </row>
    <row r="150" ht="20.25" customHeight="1">
      <c r="A150" s="89" t="s">
        <v>203</v>
      </c>
      <c r="B150" s="89" t="s">
        <v>46</v>
      </c>
      <c r="C150" s="102">
        <v>2753606.0</v>
      </c>
      <c r="D150" s="103">
        <v>9666.92</v>
      </c>
      <c r="E150" s="102">
        <v>258676.0</v>
      </c>
      <c r="F150" s="103">
        <v>9605.18</v>
      </c>
      <c r="G150" s="102">
        <v>2753640.0</v>
      </c>
      <c r="H150" s="103">
        <v>9667.12</v>
      </c>
      <c r="I150" s="102">
        <v>258682.0</v>
      </c>
      <c r="J150" s="103">
        <v>9605.5</v>
      </c>
      <c r="K150" s="90"/>
      <c r="L150" s="104">
        <f t="shared" ref="L150:O150" si="477">SUM(C150+G150)</f>
        <v>5507246</v>
      </c>
      <c r="M150" s="105">
        <f t="shared" si="477"/>
        <v>19334.04</v>
      </c>
      <c r="N150" s="104">
        <f t="shared" si="477"/>
        <v>517358</v>
      </c>
      <c r="O150" s="105">
        <f t="shared" si="477"/>
        <v>19210.68</v>
      </c>
      <c r="P150" s="92">
        <f t="shared" si="5"/>
        <v>38544.72</v>
      </c>
      <c r="Q150" s="90">
        <v>5076916.0</v>
      </c>
      <c r="R150" s="90">
        <v>17766.63</v>
      </c>
      <c r="S150" s="106">
        <f t="shared" ref="S150:T150" si="478">Q150-L150</f>
        <v>-430330</v>
      </c>
      <c r="T150" s="107">
        <f t="shared" si="478"/>
        <v>-1567.41</v>
      </c>
      <c r="U150" s="90">
        <v>669990.0</v>
      </c>
      <c r="V150" s="90">
        <v>24952.11</v>
      </c>
      <c r="W150" s="106">
        <f t="shared" ref="W150:X150" si="479">U150-N150</f>
        <v>152632</v>
      </c>
      <c r="X150" s="107">
        <f t="shared" si="479"/>
        <v>5741.43</v>
      </c>
      <c r="Y150" s="107">
        <f t="shared" si="8"/>
        <v>4174.02</v>
      </c>
      <c r="Z150" s="107"/>
      <c r="AA150" s="90">
        <v>5507214.0</v>
      </c>
      <c r="AB150" s="90">
        <v>18869.36</v>
      </c>
      <c r="AC150" s="90">
        <v>517354.0</v>
      </c>
      <c r="AD150" s="90">
        <v>18356.12</v>
      </c>
      <c r="AE150" s="90"/>
      <c r="AF150" s="90">
        <f t="shared" si="325"/>
        <v>2753607</v>
      </c>
      <c r="AG150" s="92">
        <f t="shared" si="326"/>
        <v>9698.85</v>
      </c>
      <c r="AH150" s="90">
        <f t="shared" si="327"/>
        <v>258677</v>
      </c>
      <c r="AI150" s="90">
        <f t="shared" si="328"/>
        <v>9435.05</v>
      </c>
      <c r="AJ150" s="92">
        <f t="shared" si="329"/>
        <v>19133.9</v>
      </c>
      <c r="AK150" s="90"/>
    </row>
    <row r="151" ht="20.25" customHeight="1">
      <c r="A151" s="89" t="s">
        <v>172</v>
      </c>
      <c r="B151" s="89" t="s">
        <v>0</v>
      </c>
      <c r="C151" s="102">
        <v>907216.0</v>
      </c>
      <c r="D151" s="103">
        <v>2540.21</v>
      </c>
      <c r="E151" s="102">
        <v>147255.0</v>
      </c>
      <c r="F151" s="103">
        <v>4887.43</v>
      </c>
      <c r="G151" s="102">
        <v>907222.0</v>
      </c>
      <c r="H151" s="103">
        <v>2540.22</v>
      </c>
      <c r="I151" s="102">
        <v>147258.0</v>
      </c>
      <c r="J151" s="103">
        <v>4887.49</v>
      </c>
      <c r="K151" s="90"/>
      <c r="L151" s="104">
        <f t="shared" ref="L151:O151" si="480">SUM(C151+G151)</f>
        <v>1814438</v>
      </c>
      <c r="M151" s="105">
        <f t="shared" si="480"/>
        <v>5080.43</v>
      </c>
      <c r="N151" s="104">
        <f t="shared" si="480"/>
        <v>294513</v>
      </c>
      <c r="O151" s="105">
        <f t="shared" si="480"/>
        <v>9774.92</v>
      </c>
      <c r="P151" s="92">
        <f t="shared" si="5"/>
        <v>14855.35</v>
      </c>
      <c r="Q151" s="91">
        <v>1817878.0</v>
      </c>
      <c r="R151" s="92">
        <v>5090.06</v>
      </c>
      <c r="S151" s="106">
        <f t="shared" ref="S151:T151" si="481">Q151-L151</f>
        <v>3440</v>
      </c>
      <c r="T151" s="107">
        <f t="shared" si="481"/>
        <v>9.63</v>
      </c>
      <c r="U151" s="91">
        <v>289468.0</v>
      </c>
      <c r="V151" s="92">
        <v>9607.44</v>
      </c>
      <c r="W151" s="91">
        <f t="shared" ref="W151:X151" si="482">U151-N151</f>
        <v>-5045</v>
      </c>
      <c r="X151" s="107">
        <f t="shared" si="482"/>
        <v>-167.48</v>
      </c>
      <c r="Y151" s="107">
        <f t="shared" si="8"/>
        <v>-157.85</v>
      </c>
      <c r="Z151" s="107"/>
      <c r="AA151" s="90"/>
      <c r="AB151" s="90"/>
      <c r="AC151" s="90"/>
      <c r="AD151" s="90"/>
      <c r="AE151" s="90"/>
      <c r="AF151" s="90">
        <f t="shared" si="325"/>
        <v>0</v>
      </c>
      <c r="AG151" s="92">
        <f t="shared" si="326"/>
        <v>0</v>
      </c>
      <c r="AH151" s="90">
        <f t="shared" si="327"/>
        <v>0</v>
      </c>
      <c r="AI151" s="90">
        <f t="shared" si="328"/>
        <v>0</v>
      </c>
      <c r="AJ151" s="92">
        <f t="shared" si="329"/>
        <v>0</v>
      </c>
      <c r="AK151" s="90"/>
    </row>
    <row r="152" ht="20.25" customHeight="1">
      <c r="A152" s="89" t="s">
        <v>172</v>
      </c>
      <c r="B152" s="89" t="s">
        <v>42</v>
      </c>
      <c r="C152" s="102">
        <v>907216.0</v>
      </c>
      <c r="D152" s="103">
        <v>2540.21</v>
      </c>
      <c r="E152" s="102">
        <v>147255.0</v>
      </c>
      <c r="F152" s="103">
        <v>4402.95</v>
      </c>
      <c r="G152" s="102">
        <v>907222.0</v>
      </c>
      <c r="H152" s="103">
        <v>2540.22</v>
      </c>
      <c r="I152" s="102">
        <v>147258.0</v>
      </c>
      <c r="J152" s="103">
        <v>4403.01</v>
      </c>
      <c r="K152" s="90"/>
      <c r="L152" s="104">
        <f t="shared" ref="L152:O152" si="483">SUM(C152+G152)</f>
        <v>1814438</v>
      </c>
      <c r="M152" s="105">
        <f t="shared" si="483"/>
        <v>5080.43</v>
      </c>
      <c r="N152" s="104">
        <f t="shared" si="483"/>
        <v>294513</v>
      </c>
      <c r="O152" s="105">
        <f t="shared" si="483"/>
        <v>8805.96</v>
      </c>
      <c r="P152" s="92">
        <f t="shared" si="5"/>
        <v>13886.39</v>
      </c>
      <c r="Q152" s="90">
        <v>1817878.0</v>
      </c>
      <c r="R152" s="90">
        <v>5090.06</v>
      </c>
      <c r="S152" s="106">
        <f t="shared" ref="S152:T152" si="484">Q152-L152</f>
        <v>3440</v>
      </c>
      <c r="T152" s="107">
        <f t="shared" si="484"/>
        <v>9.63</v>
      </c>
      <c r="U152" s="90">
        <v>289468.0</v>
      </c>
      <c r="V152" s="90">
        <v>8655.09</v>
      </c>
      <c r="W152" s="106">
        <f t="shared" ref="W152:X152" si="485">U152-N152</f>
        <v>-5045</v>
      </c>
      <c r="X152" s="107">
        <f t="shared" si="485"/>
        <v>-150.87</v>
      </c>
      <c r="Y152" s="107">
        <f t="shared" si="8"/>
        <v>-141.24</v>
      </c>
      <c r="Z152" s="107"/>
      <c r="AA152" s="90"/>
      <c r="AB152" s="90"/>
      <c r="AC152" s="90"/>
      <c r="AD152" s="90"/>
      <c r="AE152" s="90"/>
      <c r="AF152" s="90">
        <f t="shared" si="325"/>
        <v>0</v>
      </c>
      <c r="AG152" s="92">
        <f t="shared" si="326"/>
        <v>0</v>
      </c>
      <c r="AH152" s="90">
        <f t="shared" si="327"/>
        <v>0</v>
      </c>
      <c r="AI152" s="90">
        <f t="shared" si="328"/>
        <v>0</v>
      </c>
      <c r="AJ152" s="92">
        <f t="shared" si="329"/>
        <v>0</v>
      </c>
      <c r="AK152" s="90"/>
    </row>
    <row r="153" ht="20.25" customHeight="1">
      <c r="A153" s="89" t="s">
        <v>188</v>
      </c>
      <c r="B153" s="89" t="s">
        <v>0</v>
      </c>
      <c r="C153" s="102">
        <v>2817902.0</v>
      </c>
      <c r="D153" s="103">
        <v>12703.82</v>
      </c>
      <c r="E153" s="102">
        <v>291006.0</v>
      </c>
      <c r="F153" s="103">
        <v>15972.39</v>
      </c>
      <c r="G153" s="102">
        <v>2817923.0</v>
      </c>
      <c r="H153" s="103">
        <v>12704.03</v>
      </c>
      <c r="I153" s="102">
        <v>291010.0</v>
      </c>
      <c r="J153" s="103">
        <v>15972.78</v>
      </c>
      <c r="K153" s="90"/>
      <c r="L153" s="104">
        <f t="shared" ref="L153:O153" si="486">SUM(C153+G153)</f>
        <v>5635825</v>
      </c>
      <c r="M153" s="105">
        <f t="shared" si="486"/>
        <v>25407.85</v>
      </c>
      <c r="N153" s="104">
        <f t="shared" si="486"/>
        <v>582016</v>
      </c>
      <c r="O153" s="105">
        <f t="shared" si="486"/>
        <v>31945.17</v>
      </c>
      <c r="P153" s="92">
        <f t="shared" si="5"/>
        <v>57353.02</v>
      </c>
      <c r="Q153" s="91">
        <v>5796760.0</v>
      </c>
      <c r="R153" s="92">
        <v>26488.9</v>
      </c>
      <c r="S153" s="106">
        <f t="shared" ref="S153:T153" si="487">Q153-L153</f>
        <v>160935</v>
      </c>
      <c r="T153" s="107">
        <f t="shared" si="487"/>
        <v>1081.05</v>
      </c>
      <c r="U153" s="91">
        <v>719026.0</v>
      </c>
      <c r="V153" s="92">
        <v>39573.89</v>
      </c>
      <c r="W153" s="91">
        <f t="shared" ref="W153:X153" si="488">U153-N153</f>
        <v>137010</v>
      </c>
      <c r="X153" s="107">
        <f t="shared" si="488"/>
        <v>7628.72</v>
      </c>
      <c r="Y153" s="107">
        <f t="shared" si="8"/>
        <v>8709.77</v>
      </c>
      <c r="Z153" s="107"/>
      <c r="AA153" s="90">
        <v>5635801.0</v>
      </c>
      <c r="AB153" s="90">
        <v>24730.57</v>
      </c>
      <c r="AC153" s="90">
        <v>582009.0</v>
      </c>
      <c r="AD153" s="90">
        <v>31073.94</v>
      </c>
      <c r="AE153" s="90"/>
      <c r="AF153" s="90">
        <f t="shared" si="325"/>
        <v>2817901</v>
      </c>
      <c r="AG153" s="92">
        <f t="shared" si="326"/>
        <v>12711.51</v>
      </c>
      <c r="AH153" s="90">
        <f t="shared" si="327"/>
        <v>291005</v>
      </c>
      <c r="AI153" s="90">
        <f t="shared" si="328"/>
        <v>15972.01</v>
      </c>
      <c r="AJ153" s="92">
        <f t="shared" si="329"/>
        <v>28683.52</v>
      </c>
      <c r="AK153" s="90"/>
    </row>
    <row r="154" ht="20.25" customHeight="1">
      <c r="A154" s="89" t="s">
        <v>189</v>
      </c>
      <c r="B154" s="89" t="s">
        <v>141</v>
      </c>
      <c r="C154" s="102">
        <v>2546331.0</v>
      </c>
      <c r="D154" s="103">
        <v>9564.47</v>
      </c>
      <c r="E154" s="102">
        <v>270999.0</v>
      </c>
      <c r="F154" s="103">
        <v>12536.39</v>
      </c>
      <c r="G154" s="102">
        <v>2546338.0</v>
      </c>
      <c r="H154" s="103">
        <v>9564.47</v>
      </c>
      <c r="I154" s="102">
        <v>271002.0</v>
      </c>
      <c r="J154" s="103">
        <v>12536.54</v>
      </c>
      <c r="K154" s="90"/>
      <c r="L154" s="104">
        <f t="shared" ref="L154:O154" si="489">SUM(C154+G154)</f>
        <v>5092669</v>
      </c>
      <c r="M154" s="105">
        <f t="shared" si="489"/>
        <v>19128.94</v>
      </c>
      <c r="N154" s="104">
        <f t="shared" si="489"/>
        <v>542001</v>
      </c>
      <c r="O154" s="105">
        <f t="shared" si="489"/>
        <v>25072.93</v>
      </c>
      <c r="P154" s="92">
        <f t="shared" si="5"/>
        <v>44201.87</v>
      </c>
      <c r="Q154" s="90">
        <v>5210923.0</v>
      </c>
      <c r="R154" s="90">
        <v>19702.85</v>
      </c>
      <c r="S154" s="106">
        <f t="shared" ref="S154:T154" si="490">Q154-L154</f>
        <v>118254</v>
      </c>
      <c r="T154" s="107">
        <f t="shared" si="490"/>
        <v>573.91</v>
      </c>
      <c r="U154" s="90">
        <v>668555.0</v>
      </c>
      <c r="V154" s="90">
        <v>30927.35</v>
      </c>
      <c r="W154" s="106">
        <f t="shared" ref="W154:X154" si="491">U154-N154</f>
        <v>126554</v>
      </c>
      <c r="X154" s="107">
        <f t="shared" si="491"/>
        <v>5854.42</v>
      </c>
      <c r="Y154" s="107">
        <f t="shared" si="8"/>
        <v>6428.33</v>
      </c>
      <c r="Z154" s="107"/>
      <c r="AA154" s="90">
        <v>5635801.0</v>
      </c>
      <c r="AB154" s="90">
        <v>23508.47</v>
      </c>
      <c r="AC154" s="90">
        <v>582009.0</v>
      </c>
      <c r="AD154" s="90">
        <v>27590.86</v>
      </c>
      <c r="AE154" s="107"/>
      <c r="AF154" s="90">
        <f t="shared" si="325"/>
        <v>2817901</v>
      </c>
      <c r="AG154" s="92">
        <f t="shared" si="326"/>
        <v>12083.35</v>
      </c>
      <c r="AH154" s="90">
        <f t="shared" si="327"/>
        <v>291005</v>
      </c>
      <c r="AI154" s="90">
        <f t="shared" si="328"/>
        <v>14181.7</v>
      </c>
      <c r="AJ154" s="92">
        <f t="shared" si="329"/>
        <v>26265.05</v>
      </c>
      <c r="AK154" s="90"/>
    </row>
    <row r="155" ht="20.25" customHeight="1">
      <c r="A155" s="89" t="s">
        <v>190</v>
      </c>
      <c r="B155" s="89" t="s">
        <v>142</v>
      </c>
      <c r="C155" s="102">
        <v>271570.0</v>
      </c>
      <c r="D155" s="103">
        <v>2507.06</v>
      </c>
      <c r="E155" s="102">
        <v>20008.0</v>
      </c>
      <c r="F155" s="103">
        <v>1645.29</v>
      </c>
      <c r="G155" s="102">
        <v>225047.0</v>
      </c>
      <c r="H155" s="103">
        <v>2025.44</v>
      </c>
      <c r="I155" s="102">
        <v>26481.0</v>
      </c>
      <c r="J155" s="103">
        <v>2118.48</v>
      </c>
      <c r="K155" s="90"/>
      <c r="L155" s="104">
        <f t="shared" ref="L155:O155" si="492">SUM(C155+G155)</f>
        <v>496617</v>
      </c>
      <c r="M155" s="105">
        <f t="shared" si="492"/>
        <v>4532.5</v>
      </c>
      <c r="N155" s="104">
        <f t="shared" si="492"/>
        <v>46489</v>
      </c>
      <c r="O155" s="105">
        <f t="shared" si="492"/>
        <v>3763.77</v>
      </c>
      <c r="P155" s="92">
        <f t="shared" si="5"/>
        <v>8296.27</v>
      </c>
      <c r="Q155" s="90">
        <v>357439.0</v>
      </c>
      <c r="R155" s="90">
        <v>3216.96</v>
      </c>
      <c r="S155" s="106">
        <f t="shared" ref="S155:T155" si="493">Q155-L155</f>
        <v>-139178</v>
      </c>
      <c r="T155" s="107">
        <f t="shared" si="493"/>
        <v>-1315.54</v>
      </c>
      <c r="U155" s="90">
        <v>21134.0</v>
      </c>
      <c r="V155" s="90">
        <v>1690.72</v>
      </c>
      <c r="W155" s="106">
        <f t="shared" ref="W155:X155" si="494">U155-N155</f>
        <v>-25355</v>
      </c>
      <c r="X155" s="107">
        <f t="shared" si="494"/>
        <v>-2073.05</v>
      </c>
      <c r="Y155" s="109">
        <v>1191.52</v>
      </c>
      <c r="Z155" s="107"/>
      <c r="AA155" s="90"/>
      <c r="AB155" s="90"/>
      <c r="AC155" s="90"/>
      <c r="AD155" s="90"/>
      <c r="AE155" s="107"/>
      <c r="AF155" s="90"/>
      <c r="AG155" s="92"/>
      <c r="AH155" s="90"/>
      <c r="AI155" s="90"/>
      <c r="AJ155" s="92"/>
      <c r="AK155" s="90"/>
    </row>
    <row r="156" ht="20.25" customHeight="1">
      <c r="A156" s="89" t="s">
        <v>176</v>
      </c>
      <c r="B156" s="89" t="s">
        <v>0</v>
      </c>
      <c r="C156" s="102">
        <v>1705451.0</v>
      </c>
      <c r="D156" s="103">
        <v>5870.44</v>
      </c>
      <c r="E156" s="102">
        <v>110766.0</v>
      </c>
      <c r="F156" s="103">
        <v>6468.96</v>
      </c>
      <c r="G156" s="102">
        <v>1705462.0</v>
      </c>
      <c r="H156" s="103">
        <v>5870.54</v>
      </c>
      <c r="I156" s="102">
        <v>110768.0</v>
      </c>
      <c r="J156" s="103">
        <v>6469.16</v>
      </c>
      <c r="K156" s="90"/>
      <c r="L156" s="104">
        <f t="shared" ref="L156:O156" si="495">SUM(C156+G156)</f>
        <v>3410913</v>
      </c>
      <c r="M156" s="105">
        <f t="shared" si="495"/>
        <v>11740.98</v>
      </c>
      <c r="N156" s="104">
        <f t="shared" si="495"/>
        <v>221534</v>
      </c>
      <c r="O156" s="105">
        <f t="shared" si="495"/>
        <v>12938.12</v>
      </c>
      <c r="P156" s="92">
        <f t="shared" si="5"/>
        <v>24679.1</v>
      </c>
      <c r="Q156" s="91">
        <v>3472701.0</v>
      </c>
      <c r="R156" s="92">
        <v>11831.37</v>
      </c>
      <c r="S156" s="106">
        <f t="shared" ref="S156:T156" si="496">Q156-L156</f>
        <v>61788</v>
      </c>
      <c r="T156" s="107">
        <f t="shared" si="496"/>
        <v>90.39</v>
      </c>
      <c r="U156" s="91">
        <v>237989.0</v>
      </c>
      <c r="V156" s="92">
        <v>13885.34</v>
      </c>
      <c r="W156" s="91">
        <f t="shared" ref="W156:X156" si="497">U156-N156</f>
        <v>16455</v>
      </c>
      <c r="X156" s="107">
        <f t="shared" si="497"/>
        <v>947.22</v>
      </c>
      <c r="Y156" s="107">
        <f t="shared" ref="Y156:Y161" si="501">SUM(T156+X156)</f>
        <v>1037.61</v>
      </c>
      <c r="Z156" s="107"/>
      <c r="AA156" s="90">
        <v>3410898.0</v>
      </c>
      <c r="AB156" s="90">
        <v>11422.57</v>
      </c>
      <c r="AC156" s="90">
        <v>221531.0</v>
      </c>
      <c r="AD156" s="90">
        <v>12585.98</v>
      </c>
      <c r="AE156" s="90"/>
      <c r="AF156" s="90">
        <f t="shared" ref="AF156:AF161" si="502">ROUND(AA156/2,0)</f>
        <v>1705449</v>
      </c>
      <c r="AG156" s="92">
        <f t="shared" ref="AG156:AG161" si="503">ROUND(AB156*1.028/2,2)</f>
        <v>5871.2</v>
      </c>
      <c r="AH156" s="90">
        <f t="shared" ref="AH156:AH161" si="504">ROUND(AC156/2,0)</f>
        <v>110766</v>
      </c>
      <c r="AI156" s="90">
        <f t="shared" ref="AI156:AI161" si="505">ROUND(AD156*1.028/2,2)</f>
        <v>6469.19</v>
      </c>
      <c r="AJ156" s="92">
        <f t="shared" ref="AJ156:AJ161" si="506">SUM(AG156+AI156)</f>
        <v>12340.39</v>
      </c>
      <c r="AK156" s="90"/>
    </row>
    <row r="157" ht="20.25" customHeight="1">
      <c r="A157" s="89" t="s">
        <v>176</v>
      </c>
      <c r="B157" s="89" t="s">
        <v>46</v>
      </c>
      <c r="C157" s="102">
        <v>1705451.0</v>
      </c>
      <c r="D157" s="103">
        <v>5673.39</v>
      </c>
      <c r="E157" s="102">
        <v>110766.0</v>
      </c>
      <c r="F157" s="103">
        <v>5540.51</v>
      </c>
      <c r="G157" s="102">
        <v>1705462.0</v>
      </c>
      <c r="H157" s="103">
        <v>5673.47</v>
      </c>
      <c r="I157" s="102">
        <v>110768.0</v>
      </c>
      <c r="J157" s="103">
        <v>5540.67</v>
      </c>
      <c r="K157" s="90"/>
      <c r="L157" s="104">
        <f t="shared" ref="L157:O157" si="498">SUM(C157+G157)</f>
        <v>3410913</v>
      </c>
      <c r="M157" s="105">
        <f t="shared" si="498"/>
        <v>11346.86</v>
      </c>
      <c r="N157" s="104">
        <f t="shared" si="498"/>
        <v>221534</v>
      </c>
      <c r="O157" s="105">
        <f t="shared" si="498"/>
        <v>11081.18</v>
      </c>
      <c r="P157" s="92">
        <f t="shared" si="5"/>
        <v>22428.04</v>
      </c>
      <c r="Q157" s="90">
        <v>3472701.0</v>
      </c>
      <c r="R157" s="90">
        <v>11459.81</v>
      </c>
      <c r="S157" s="106">
        <f t="shared" ref="S157:T157" si="499">Q157-L157</f>
        <v>61788</v>
      </c>
      <c r="T157" s="107">
        <f t="shared" si="499"/>
        <v>112.95</v>
      </c>
      <c r="U157" s="90">
        <v>234989.0</v>
      </c>
      <c r="V157" s="90">
        <v>11863.69</v>
      </c>
      <c r="W157" s="106">
        <f t="shared" ref="W157:X157" si="500">U157-N157</f>
        <v>13455</v>
      </c>
      <c r="X157" s="107">
        <f t="shared" si="500"/>
        <v>782.51</v>
      </c>
      <c r="Y157" s="107">
        <f t="shared" si="501"/>
        <v>895.46</v>
      </c>
      <c r="Z157" s="107"/>
      <c r="AA157" s="90">
        <v>3410898.0</v>
      </c>
      <c r="AB157" s="90">
        <v>11038.06</v>
      </c>
      <c r="AC157" s="90">
        <v>221531.0</v>
      </c>
      <c r="AD157" s="90">
        <v>10778.98</v>
      </c>
      <c r="AE157" s="90"/>
      <c r="AF157" s="90">
        <f t="shared" si="502"/>
        <v>1705449</v>
      </c>
      <c r="AG157" s="92">
        <f t="shared" si="503"/>
        <v>5673.56</v>
      </c>
      <c r="AH157" s="90">
        <f t="shared" si="504"/>
        <v>110766</v>
      </c>
      <c r="AI157" s="90">
        <f t="shared" si="505"/>
        <v>5540.4</v>
      </c>
      <c r="AJ157" s="92">
        <f t="shared" si="506"/>
        <v>11213.96</v>
      </c>
      <c r="AK157" s="90"/>
    </row>
    <row r="158" ht="20.25" customHeight="1">
      <c r="A158" s="89" t="s">
        <v>241</v>
      </c>
      <c r="B158" s="89" t="s">
        <v>0</v>
      </c>
      <c r="C158" s="102">
        <v>1548872.0</v>
      </c>
      <c r="D158" s="103">
        <v>6219.54</v>
      </c>
      <c r="E158" s="102">
        <v>223179.0</v>
      </c>
      <c r="F158" s="103">
        <v>11958.0</v>
      </c>
      <c r="G158" s="102">
        <v>1548892.0</v>
      </c>
      <c r="H158" s="103">
        <v>6219.69</v>
      </c>
      <c r="I158" s="102">
        <v>223183.0</v>
      </c>
      <c r="J158" s="103">
        <v>11958.27</v>
      </c>
      <c r="K158" s="90"/>
      <c r="L158" s="104">
        <f t="shared" ref="L158:O158" si="507">SUM(C158+G158)</f>
        <v>3097764</v>
      </c>
      <c r="M158" s="105">
        <f t="shared" si="507"/>
        <v>12439.23</v>
      </c>
      <c r="N158" s="104">
        <f t="shared" si="507"/>
        <v>446362</v>
      </c>
      <c r="O158" s="105">
        <f t="shared" si="507"/>
        <v>23916.27</v>
      </c>
      <c r="P158" s="92">
        <f t="shared" si="5"/>
        <v>36355.5</v>
      </c>
      <c r="Q158" s="91">
        <v>3249708.0</v>
      </c>
      <c r="R158" s="92">
        <v>13247.63</v>
      </c>
      <c r="S158" s="106">
        <f t="shared" ref="S158:T158" si="508">Q158-L158</f>
        <v>151944</v>
      </c>
      <c r="T158" s="107">
        <f t="shared" si="508"/>
        <v>808.4</v>
      </c>
      <c r="U158" s="91">
        <v>632619.0</v>
      </c>
      <c r="V158" s="92">
        <v>34266.96</v>
      </c>
      <c r="W158" s="91">
        <f t="shared" ref="W158:X158" si="509">U158-N158</f>
        <v>186257</v>
      </c>
      <c r="X158" s="107">
        <f t="shared" si="509"/>
        <v>10350.69</v>
      </c>
      <c r="Y158" s="107">
        <f t="shared" si="501"/>
        <v>11159.09</v>
      </c>
      <c r="Z158" s="107"/>
      <c r="AA158" s="90">
        <v>3097742.0</v>
      </c>
      <c r="AB158" s="90">
        <v>12096.22</v>
      </c>
      <c r="AC158" s="90">
        <v>446359.0</v>
      </c>
      <c r="AD158" s="90">
        <v>23263.73</v>
      </c>
      <c r="AE158" s="90"/>
      <c r="AF158" s="90">
        <f t="shared" si="502"/>
        <v>1548871</v>
      </c>
      <c r="AG158" s="92">
        <f t="shared" si="503"/>
        <v>6217.46</v>
      </c>
      <c r="AH158" s="90">
        <f t="shared" si="504"/>
        <v>223180</v>
      </c>
      <c r="AI158" s="90">
        <f t="shared" si="505"/>
        <v>11957.56</v>
      </c>
      <c r="AJ158" s="92">
        <f t="shared" si="506"/>
        <v>18175.02</v>
      </c>
      <c r="AK158" s="90"/>
    </row>
    <row r="159" ht="20.25" customHeight="1">
      <c r="A159" s="89" t="s">
        <v>241</v>
      </c>
      <c r="B159" s="89" t="s">
        <v>46</v>
      </c>
      <c r="C159" s="102">
        <v>1548872.0</v>
      </c>
      <c r="D159" s="103">
        <v>5924.97</v>
      </c>
      <c r="E159" s="102">
        <v>223179.0</v>
      </c>
      <c r="F159" s="103">
        <v>10565.33</v>
      </c>
      <c r="G159" s="102">
        <v>1548892.0</v>
      </c>
      <c r="H159" s="103">
        <v>5925.1</v>
      </c>
      <c r="I159" s="102">
        <v>223183.0</v>
      </c>
      <c r="J159" s="103">
        <v>10565.55</v>
      </c>
      <c r="K159" s="90"/>
      <c r="L159" s="104">
        <f t="shared" ref="L159:O159" si="510">SUM(C159+G159)</f>
        <v>3097764</v>
      </c>
      <c r="M159" s="105">
        <f t="shared" si="510"/>
        <v>11850.07</v>
      </c>
      <c r="N159" s="104">
        <f t="shared" si="510"/>
        <v>446362</v>
      </c>
      <c r="O159" s="105">
        <f t="shared" si="510"/>
        <v>21130.88</v>
      </c>
      <c r="P159" s="92">
        <f t="shared" si="5"/>
        <v>32980.95</v>
      </c>
      <c r="Q159" s="90">
        <v>3249708.0</v>
      </c>
      <c r="R159" s="90">
        <v>12578.85</v>
      </c>
      <c r="S159" s="106">
        <f t="shared" ref="S159:T159" si="511">Q159-L159</f>
        <v>151944</v>
      </c>
      <c r="T159" s="107">
        <f t="shared" si="511"/>
        <v>728.78</v>
      </c>
      <c r="U159" s="90">
        <v>632619.0</v>
      </c>
      <c r="V159" s="90">
        <v>30187.26</v>
      </c>
      <c r="W159" s="106">
        <f t="shared" ref="W159:X159" si="512">U159-N159</f>
        <v>186257</v>
      </c>
      <c r="X159" s="107">
        <f t="shared" si="512"/>
        <v>9056.38</v>
      </c>
      <c r="Y159" s="107">
        <f t="shared" si="501"/>
        <v>9785.16</v>
      </c>
      <c r="Z159" s="107"/>
      <c r="AA159" s="90">
        <v>3097742.0</v>
      </c>
      <c r="AB159" s="90">
        <v>11523.59</v>
      </c>
      <c r="AC159" s="90">
        <v>446359.0</v>
      </c>
      <c r="AD159" s="90">
        <v>20554.44</v>
      </c>
      <c r="AE159" s="90"/>
      <c r="AF159" s="90">
        <f t="shared" si="502"/>
        <v>1548871</v>
      </c>
      <c r="AG159" s="92">
        <f t="shared" si="503"/>
        <v>5923.13</v>
      </c>
      <c r="AH159" s="90">
        <f t="shared" si="504"/>
        <v>223180</v>
      </c>
      <c r="AI159" s="90">
        <f t="shared" si="505"/>
        <v>10564.98</v>
      </c>
      <c r="AJ159" s="92">
        <f t="shared" si="506"/>
        <v>16488.11</v>
      </c>
      <c r="AK159" s="90"/>
    </row>
    <row r="160" ht="20.25" customHeight="1">
      <c r="A160" s="89" t="s">
        <v>118</v>
      </c>
      <c r="B160" s="89" t="s">
        <v>0</v>
      </c>
      <c r="C160" s="102">
        <v>11084.0</v>
      </c>
      <c r="D160" s="103">
        <v>45.45</v>
      </c>
      <c r="E160" s="91">
        <v>0.0</v>
      </c>
      <c r="F160" s="103">
        <v>0.0</v>
      </c>
      <c r="G160" s="102">
        <v>11085.0</v>
      </c>
      <c r="H160" s="103">
        <v>45.45</v>
      </c>
      <c r="I160" s="102">
        <v>0.0</v>
      </c>
      <c r="J160" s="103">
        <v>0.0</v>
      </c>
      <c r="K160" s="90"/>
      <c r="L160" s="104">
        <f t="shared" ref="L160:O160" si="513">SUM(C160+G160)</f>
        <v>22169</v>
      </c>
      <c r="M160" s="105">
        <f t="shared" si="513"/>
        <v>90.9</v>
      </c>
      <c r="N160" s="104">
        <f t="shared" si="513"/>
        <v>0</v>
      </c>
      <c r="O160" s="105">
        <f t="shared" si="513"/>
        <v>0</v>
      </c>
      <c r="P160" s="92">
        <f t="shared" si="5"/>
        <v>90.9</v>
      </c>
      <c r="Q160" s="91">
        <v>30149.0</v>
      </c>
      <c r="R160" s="92">
        <v>123.61</v>
      </c>
      <c r="S160" s="106">
        <f t="shared" ref="S160:T160" si="514">Q160-L160</f>
        <v>7980</v>
      </c>
      <c r="T160" s="107">
        <f t="shared" si="514"/>
        <v>32.71</v>
      </c>
      <c r="U160" s="91">
        <v>0.0</v>
      </c>
      <c r="V160" s="92">
        <v>0.0</v>
      </c>
      <c r="W160" s="91">
        <f t="shared" ref="W160:X160" si="515">U160-N160</f>
        <v>0</v>
      </c>
      <c r="X160" s="107">
        <f t="shared" si="515"/>
        <v>0</v>
      </c>
      <c r="Y160" s="107">
        <f t="shared" si="501"/>
        <v>32.71</v>
      </c>
      <c r="Z160" s="107"/>
      <c r="AA160" s="90">
        <v>22169.0</v>
      </c>
      <c r="AB160" s="90">
        <v>88.45</v>
      </c>
      <c r="AC160" s="90">
        <v>0.0</v>
      </c>
      <c r="AD160" s="90">
        <v>0.0</v>
      </c>
      <c r="AE160" s="90"/>
      <c r="AF160" s="90">
        <f t="shared" si="502"/>
        <v>11085</v>
      </c>
      <c r="AG160" s="92">
        <f t="shared" si="503"/>
        <v>45.46</v>
      </c>
      <c r="AH160" s="90">
        <f t="shared" si="504"/>
        <v>0</v>
      </c>
      <c r="AI160" s="90">
        <f t="shared" si="505"/>
        <v>0</v>
      </c>
      <c r="AJ160" s="92">
        <f t="shared" si="506"/>
        <v>45.46</v>
      </c>
      <c r="AK160" s="90"/>
    </row>
    <row r="161" ht="20.25" customHeight="1">
      <c r="A161" s="89" t="s">
        <v>118</v>
      </c>
      <c r="B161" s="89" t="s">
        <v>40</v>
      </c>
      <c r="C161" s="102">
        <v>11084.0</v>
      </c>
      <c r="D161" s="103">
        <v>45.45</v>
      </c>
      <c r="E161" s="91">
        <v>0.0</v>
      </c>
      <c r="F161" s="103">
        <v>0.0</v>
      </c>
      <c r="G161" s="91">
        <v>11085.0</v>
      </c>
      <c r="H161" s="103">
        <v>45.45</v>
      </c>
      <c r="I161" s="91">
        <v>0.0</v>
      </c>
      <c r="J161" s="103">
        <v>0.0</v>
      </c>
      <c r="K161" s="90"/>
      <c r="L161" s="104">
        <f t="shared" ref="L161:O161" si="516">SUM(C161+G161)</f>
        <v>22169</v>
      </c>
      <c r="M161" s="105">
        <f t="shared" si="516"/>
        <v>90.9</v>
      </c>
      <c r="N161" s="104">
        <f t="shared" si="516"/>
        <v>0</v>
      </c>
      <c r="O161" s="105">
        <f t="shared" si="516"/>
        <v>0</v>
      </c>
      <c r="P161" s="92">
        <f t="shared" si="5"/>
        <v>90.9</v>
      </c>
      <c r="Q161" s="90">
        <v>30149.0</v>
      </c>
      <c r="R161" s="90">
        <v>123.61</v>
      </c>
      <c r="S161" s="106">
        <f t="shared" ref="S161:T161" si="517">Q161-L161</f>
        <v>7980</v>
      </c>
      <c r="T161" s="107">
        <f t="shared" si="517"/>
        <v>32.71</v>
      </c>
      <c r="U161" s="90">
        <v>0.0</v>
      </c>
      <c r="V161" s="90">
        <v>0.0</v>
      </c>
      <c r="W161" s="106">
        <f t="shared" ref="W161:X161" si="518">U161-N161</f>
        <v>0</v>
      </c>
      <c r="X161" s="107">
        <f t="shared" si="518"/>
        <v>0</v>
      </c>
      <c r="Y161" s="107">
        <f t="shared" si="501"/>
        <v>32.71</v>
      </c>
      <c r="Z161" s="107"/>
      <c r="AA161" s="90">
        <v>22169.0</v>
      </c>
      <c r="AB161" s="90">
        <v>88.45</v>
      </c>
      <c r="AC161" s="90">
        <v>0.0</v>
      </c>
      <c r="AD161" s="90">
        <v>0.0</v>
      </c>
      <c r="AE161" s="90"/>
      <c r="AF161" s="90">
        <f t="shared" si="502"/>
        <v>11085</v>
      </c>
      <c r="AG161" s="92">
        <f t="shared" si="503"/>
        <v>45.46</v>
      </c>
      <c r="AH161" s="90">
        <f t="shared" si="504"/>
        <v>0</v>
      </c>
      <c r="AI161" s="90">
        <f t="shared" si="505"/>
        <v>0</v>
      </c>
      <c r="AJ161" s="92">
        <f t="shared" si="506"/>
        <v>45.46</v>
      </c>
      <c r="AK161" s="90"/>
    </row>
    <row r="162" ht="20.2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55"/>
      <c r="M162" s="55"/>
      <c r="N162" s="55"/>
      <c r="O162" s="55"/>
      <c r="P162" s="41"/>
      <c r="Q162" s="41"/>
      <c r="R162" s="41"/>
      <c r="S162" s="24">
        <f>SUM(S2:S161)</f>
        <v>-4022282</v>
      </c>
      <c r="T162" s="24">
        <f>SUM(S2:S161)</f>
        <v>-4022282</v>
      </c>
      <c r="U162" s="41"/>
      <c r="V162" s="41"/>
      <c r="W162" s="28">
        <f>SUM(W2:W161)</f>
        <v>5172070</v>
      </c>
      <c r="X162" s="24">
        <f t="shared" ref="X162:Y162" si="519">SUM(W2:W161)</f>
        <v>5172070</v>
      </c>
      <c r="Y162" s="24">
        <f t="shared" si="519"/>
        <v>246819.34</v>
      </c>
      <c r="Z162" s="24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</row>
    <row r="163" ht="20.2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55"/>
      <c r="M163" s="55"/>
      <c r="N163" s="55"/>
      <c r="O163" s="55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</row>
    <row r="164" ht="20.2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55"/>
      <c r="M164" s="55"/>
      <c r="N164" s="55"/>
      <c r="O164" s="55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</row>
    <row r="165" ht="20.2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55"/>
      <c r="M165" s="55"/>
      <c r="N165" s="55"/>
      <c r="O165" s="55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</row>
    <row r="166" ht="20.2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55"/>
      <c r="M166" s="55"/>
      <c r="N166" s="55"/>
      <c r="O166" s="55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</row>
    <row r="167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55"/>
      <c r="M167" s="55"/>
      <c r="N167" s="55"/>
      <c r="O167" s="55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</row>
    <row r="168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55"/>
      <c r="M168" s="55"/>
      <c r="N168" s="55"/>
      <c r="O168" s="55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</row>
    <row r="169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55"/>
      <c r="M169" s="55"/>
      <c r="N169" s="55"/>
      <c r="O169" s="55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</row>
    <row r="170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55"/>
      <c r="M170" s="55"/>
      <c r="N170" s="55"/>
      <c r="O170" s="55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</row>
    <row r="171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55"/>
      <c r="M171" s="55"/>
      <c r="N171" s="55"/>
      <c r="O171" s="55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</row>
    <row r="172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55"/>
      <c r="M172" s="55"/>
      <c r="N172" s="55"/>
      <c r="O172" s="55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</row>
    <row r="173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55"/>
      <c r="M173" s="55"/>
      <c r="N173" s="55"/>
      <c r="O173" s="55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</row>
    <row r="174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55"/>
      <c r="M174" s="55"/>
      <c r="N174" s="55"/>
      <c r="O174" s="55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</row>
    <row r="175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55"/>
      <c r="M175" s="55"/>
      <c r="N175" s="55"/>
      <c r="O175" s="55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</row>
    <row r="176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55"/>
      <c r="M176" s="55"/>
      <c r="N176" s="55"/>
      <c r="O176" s="55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</row>
    <row r="177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55"/>
      <c r="M177" s="55"/>
      <c r="N177" s="55"/>
      <c r="O177" s="55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</row>
    <row r="178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55"/>
      <c r="M178" s="55"/>
      <c r="N178" s="55"/>
      <c r="O178" s="55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</row>
    <row r="179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55"/>
      <c r="M179" s="55"/>
      <c r="N179" s="55"/>
      <c r="O179" s="55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</row>
    <row r="180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55"/>
      <c r="M180" s="55"/>
      <c r="N180" s="55"/>
      <c r="O180" s="55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</row>
    <row r="181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55"/>
      <c r="M181" s="55"/>
      <c r="N181" s="55"/>
      <c r="O181" s="55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</row>
    <row r="182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55"/>
      <c r="M182" s="55"/>
      <c r="N182" s="55"/>
      <c r="O182" s="55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</row>
    <row r="183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55"/>
      <c r="M183" s="55"/>
      <c r="N183" s="55"/>
      <c r="O183" s="55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</row>
    <row r="184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55"/>
      <c r="M184" s="55"/>
      <c r="N184" s="55"/>
      <c r="O184" s="55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</row>
    <row r="185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55"/>
      <c r="M185" s="55"/>
      <c r="N185" s="55"/>
      <c r="O185" s="55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</row>
    <row r="186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55"/>
      <c r="M186" s="55"/>
      <c r="N186" s="55"/>
      <c r="O186" s="55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</row>
    <row r="187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55"/>
      <c r="M187" s="55"/>
      <c r="N187" s="55"/>
      <c r="O187" s="55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</row>
    <row r="188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55"/>
      <c r="M188" s="55"/>
      <c r="N188" s="55"/>
      <c r="O188" s="55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</row>
    <row r="189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55"/>
      <c r="M189" s="55"/>
      <c r="N189" s="55"/>
      <c r="O189" s="55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</row>
    <row r="190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55"/>
      <c r="M190" s="55"/>
      <c r="N190" s="55"/>
      <c r="O190" s="55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</row>
    <row r="191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55"/>
      <c r="M191" s="55"/>
      <c r="N191" s="55"/>
      <c r="O191" s="55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</row>
    <row r="192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55"/>
      <c r="M192" s="55"/>
      <c r="N192" s="55"/>
      <c r="O192" s="55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</row>
    <row r="193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55"/>
      <c r="M193" s="55"/>
      <c r="N193" s="55"/>
      <c r="O193" s="55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</row>
    <row r="194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55"/>
      <c r="M194" s="55"/>
      <c r="N194" s="55"/>
      <c r="O194" s="55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</row>
    <row r="195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55"/>
      <c r="M195" s="55"/>
      <c r="N195" s="55"/>
      <c r="O195" s="55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</row>
    <row r="196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55"/>
      <c r="M196" s="55"/>
      <c r="N196" s="55"/>
      <c r="O196" s="55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</row>
    <row r="197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55"/>
      <c r="M197" s="55"/>
      <c r="N197" s="55"/>
      <c r="O197" s="55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</row>
    <row r="198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55"/>
      <c r="M198" s="55"/>
      <c r="N198" s="55"/>
      <c r="O198" s="55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</row>
    <row r="199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55"/>
      <c r="M199" s="55"/>
      <c r="N199" s="55"/>
      <c r="O199" s="55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</row>
    <row r="200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55"/>
      <c r="M200" s="55"/>
      <c r="N200" s="55"/>
      <c r="O200" s="55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</row>
    <row r="201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55"/>
      <c r="M201" s="55"/>
      <c r="N201" s="55"/>
      <c r="O201" s="55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</row>
    <row r="202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55"/>
      <c r="M202" s="55"/>
      <c r="N202" s="55"/>
      <c r="O202" s="55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</row>
    <row r="203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55"/>
      <c r="M203" s="55"/>
      <c r="N203" s="55"/>
      <c r="O203" s="55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</row>
    <row r="204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55"/>
      <c r="M204" s="55"/>
      <c r="N204" s="55"/>
      <c r="O204" s="55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</row>
    <row r="205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55"/>
      <c r="M205" s="55"/>
      <c r="N205" s="55"/>
      <c r="O205" s="55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</row>
    <row r="206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55"/>
      <c r="M206" s="55"/>
      <c r="N206" s="55"/>
      <c r="O206" s="55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</row>
    <row r="207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55"/>
      <c r="M207" s="55"/>
      <c r="N207" s="55"/>
      <c r="O207" s="55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</row>
    <row r="208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55"/>
      <c r="M208" s="55"/>
      <c r="N208" s="55"/>
      <c r="O208" s="55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</row>
    <row r="209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55"/>
      <c r="M209" s="55"/>
      <c r="N209" s="55"/>
      <c r="O209" s="55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</row>
    <row r="210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55"/>
      <c r="M210" s="55"/>
      <c r="N210" s="55"/>
      <c r="O210" s="55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</row>
    <row r="211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55"/>
      <c r="M211" s="55"/>
      <c r="N211" s="55"/>
      <c r="O211" s="55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</row>
    <row r="212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55"/>
      <c r="M212" s="55"/>
      <c r="N212" s="55"/>
      <c r="O212" s="55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</row>
    <row r="213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55"/>
      <c r="M213" s="55"/>
      <c r="N213" s="55"/>
      <c r="O213" s="55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</row>
    <row r="214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55"/>
      <c r="M214" s="55"/>
      <c r="N214" s="55"/>
      <c r="O214" s="55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</row>
    <row r="215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55"/>
      <c r="M215" s="55"/>
      <c r="N215" s="55"/>
      <c r="O215" s="55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</row>
    <row r="216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55"/>
      <c r="M216" s="55"/>
      <c r="N216" s="55"/>
      <c r="O216" s="55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</row>
    <row r="217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55"/>
      <c r="M217" s="55"/>
      <c r="N217" s="55"/>
      <c r="O217" s="55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</row>
    <row r="218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55"/>
      <c r="M218" s="55"/>
      <c r="N218" s="55"/>
      <c r="O218" s="55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</row>
    <row r="219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55"/>
      <c r="M219" s="55"/>
      <c r="N219" s="55"/>
      <c r="O219" s="55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</row>
    <row r="220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55"/>
      <c r="M220" s="55"/>
      <c r="N220" s="55"/>
      <c r="O220" s="55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</row>
    <row r="221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55"/>
      <c r="M221" s="55"/>
      <c r="N221" s="55"/>
      <c r="O221" s="55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</row>
    <row r="222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55"/>
      <c r="M222" s="55"/>
      <c r="N222" s="55"/>
      <c r="O222" s="55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</row>
    <row r="223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55"/>
      <c r="M223" s="55"/>
      <c r="N223" s="55"/>
      <c r="O223" s="55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</row>
    <row r="224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55"/>
      <c r="M224" s="55"/>
      <c r="N224" s="55"/>
      <c r="O224" s="55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</row>
    <row r="225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55"/>
      <c r="M225" s="55"/>
      <c r="N225" s="55"/>
      <c r="O225" s="55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</row>
    <row r="226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55"/>
      <c r="M226" s="55"/>
      <c r="N226" s="55"/>
      <c r="O226" s="55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</row>
    <row r="227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55"/>
      <c r="M227" s="55"/>
      <c r="N227" s="55"/>
      <c r="O227" s="55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</row>
    <row r="228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55"/>
      <c r="M228" s="55"/>
      <c r="N228" s="55"/>
      <c r="O228" s="55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</row>
    <row r="229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55"/>
      <c r="M229" s="55"/>
      <c r="N229" s="55"/>
      <c r="O229" s="55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</row>
    <row r="230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55"/>
      <c r="M230" s="55"/>
      <c r="N230" s="55"/>
      <c r="O230" s="55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</row>
    <row r="231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55"/>
      <c r="M231" s="55"/>
      <c r="N231" s="55"/>
      <c r="O231" s="55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</row>
    <row r="232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55"/>
      <c r="M232" s="55"/>
      <c r="N232" s="55"/>
      <c r="O232" s="55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</row>
    <row r="233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55"/>
      <c r="M233" s="55"/>
      <c r="N233" s="55"/>
      <c r="O233" s="55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</row>
    <row r="234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55"/>
      <c r="M234" s="55"/>
      <c r="N234" s="55"/>
      <c r="O234" s="55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</row>
    <row r="235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55"/>
      <c r="M235" s="55"/>
      <c r="N235" s="55"/>
      <c r="O235" s="55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</row>
    <row r="236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55"/>
      <c r="M236" s="55"/>
      <c r="N236" s="55"/>
      <c r="O236" s="55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</row>
    <row r="237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55"/>
      <c r="M237" s="55"/>
      <c r="N237" s="55"/>
      <c r="O237" s="55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</row>
    <row r="238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55"/>
      <c r="M238" s="55"/>
      <c r="N238" s="55"/>
      <c r="O238" s="55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</row>
    <row r="239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55"/>
      <c r="M239" s="55"/>
      <c r="N239" s="55"/>
      <c r="O239" s="55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</row>
    <row r="240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55"/>
      <c r="M240" s="55"/>
      <c r="N240" s="55"/>
      <c r="O240" s="55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</row>
    <row r="241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55"/>
      <c r="M241" s="55"/>
      <c r="N241" s="55"/>
      <c r="O241" s="55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</row>
    <row r="242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55"/>
      <c r="M242" s="55"/>
      <c r="N242" s="55"/>
      <c r="O242" s="55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</row>
    <row r="243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55"/>
      <c r="M243" s="55"/>
      <c r="N243" s="55"/>
      <c r="O243" s="55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</row>
    <row r="244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55"/>
      <c r="M244" s="55"/>
      <c r="N244" s="55"/>
      <c r="O244" s="55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</row>
    <row r="245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55"/>
      <c r="M245" s="55"/>
      <c r="N245" s="55"/>
      <c r="O245" s="55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</row>
    <row r="246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55"/>
      <c r="M246" s="55"/>
      <c r="N246" s="55"/>
      <c r="O246" s="55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</row>
    <row r="247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55"/>
      <c r="M247" s="55"/>
      <c r="N247" s="55"/>
      <c r="O247" s="55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</row>
    <row r="248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55"/>
      <c r="M248" s="55"/>
      <c r="N248" s="55"/>
      <c r="O248" s="55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</row>
    <row r="249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55"/>
      <c r="M249" s="55"/>
      <c r="N249" s="55"/>
      <c r="O249" s="55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</row>
    <row r="250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55"/>
      <c r="M250" s="55"/>
      <c r="N250" s="55"/>
      <c r="O250" s="55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</row>
    <row r="251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55"/>
      <c r="M251" s="55"/>
      <c r="N251" s="55"/>
      <c r="O251" s="55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</row>
    <row r="252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55"/>
      <c r="M252" s="55"/>
      <c r="N252" s="55"/>
      <c r="O252" s="55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</row>
    <row r="253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55"/>
      <c r="M253" s="55"/>
      <c r="N253" s="55"/>
      <c r="O253" s="55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</row>
    <row r="254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55"/>
      <c r="M254" s="55"/>
      <c r="N254" s="55"/>
      <c r="O254" s="55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</row>
    <row r="255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55"/>
      <c r="M255" s="55"/>
      <c r="N255" s="55"/>
      <c r="O255" s="55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</row>
    <row r="256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55"/>
      <c r="M256" s="55"/>
      <c r="N256" s="55"/>
      <c r="O256" s="55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</row>
    <row r="257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55"/>
      <c r="M257" s="55"/>
      <c r="N257" s="55"/>
      <c r="O257" s="55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</row>
    <row r="258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55"/>
      <c r="M258" s="55"/>
      <c r="N258" s="55"/>
      <c r="O258" s="55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</row>
    <row r="259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55"/>
      <c r="M259" s="55"/>
      <c r="N259" s="55"/>
      <c r="O259" s="55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</row>
    <row r="260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55"/>
      <c r="M260" s="55"/>
      <c r="N260" s="55"/>
      <c r="O260" s="55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</row>
    <row r="261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55"/>
      <c r="M261" s="55"/>
      <c r="N261" s="55"/>
      <c r="O261" s="55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</row>
    <row r="262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55"/>
      <c r="M262" s="55"/>
      <c r="N262" s="55"/>
      <c r="O262" s="55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</row>
    <row r="263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55"/>
      <c r="M263" s="55"/>
      <c r="N263" s="55"/>
      <c r="O263" s="55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</row>
    <row r="264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55"/>
      <c r="M264" s="55"/>
      <c r="N264" s="55"/>
      <c r="O264" s="55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</row>
    <row r="265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55"/>
      <c r="M265" s="55"/>
      <c r="N265" s="55"/>
      <c r="O265" s="55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</row>
    <row r="266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55"/>
      <c r="M266" s="55"/>
      <c r="N266" s="55"/>
      <c r="O266" s="55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</row>
    <row r="267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55"/>
      <c r="M267" s="55"/>
      <c r="N267" s="55"/>
      <c r="O267" s="55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</row>
    <row r="268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55"/>
      <c r="M268" s="55"/>
      <c r="N268" s="55"/>
      <c r="O268" s="55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</row>
    <row r="269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55"/>
      <c r="M269" s="55"/>
      <c r="N269" s="55"/>
      <c r="O269" s="55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</row>
    <row r="270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55"/>
      <c r="M270" s="55"/>
      <c r="N270" s="55"/>
      <c r="O270" s="55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</row>
    <row r="271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55"/>
      <c r="M271" s="55"/>
      <c r="N271" s="55"/>
      <c r="O271" s="55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</row>
    <row r="272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55"/>
      <c r="M272" s="55"/>
      <c r="N272" s="55"/>
      <c r="O272" s="55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</row>
    <row r="273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55"/>
      <c r="M273" s="55"/>
      <c r="N273" s="55"/>
      <c r="O273" s="55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</row>
    <row r="274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55"/>
      <c r="M274" s="55"/>
      <c r="N274" s="55"/>
      <c r="O274" s="55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</row>
    <row r="275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55"/>
      <c r="M275" s="55"/>
      <c r="N275" s="55"/>
      <c r="O275" s="55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</row>
    <row r="276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55"/>
      <c r="M276" s="55"/>
      <c r="N276" s="55"/>
      <c r="O276" s="55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</row>
    <row r="277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55"/>
      <c r="M277" s="55"/>
      <c r="N277" s="55"/>
      <c r="O277" s="55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</row>
    <row r="278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55"/>
      <c r="M278" s="55"/>
      <c r="N278" s="55"/>
      <c r="O278" s="55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</row>
    <row r="279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55"/>
      <c r="M279" s="55"/>
      <c r="N279" s="55"/>
      <c r="O279" s="55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</row>
    <row r="280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55"/>
      <c r="M280" s="55"/>
      <c r="N280" s="55"/>
      <c r="O280" s="55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</row>
    <row r="281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55"/>
      <c r="M281" s="55"/>
      <c r="N281" s="55"/>
      <c r="O281" s="55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</row>
    <row r="282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55"/>
      <c r="M282" s="55"/>
      <c r="N282" s="55"/>
      <c r="O282" s="55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</row>
    <row r="283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55"/>
      <c r="M283" s="55"/>
      <c r="N283" s="55"/>
      <c r="O283" s="55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</row>
    <row r="284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55"/>
      <c r="M284" s="55"/>
      <c r="N284" s="55"/>
      <c r="O284" s="55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</row>
    <row r="285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55"/>
      <c r="M285" s="55"/>
      <c r="N285" s="55"/>
      <c r="O285" s="55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</row>
    <row r="286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55"/>
      <c r="M286" s="55"/>
      <c r="N286" s="55"/>
      <c r="O286" s="55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</row>
    <row r="287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55"/>
      <c r="M287" s="55"/>
      <c r="N287" s="55"/>
      <c r="O287" s="55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</row>
    <row r="288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55"/>
      <c r="M288" s="55"/>
      <c r="N288" s="55"/>
      <c r="O288" s="55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</row>
    <row r="289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55"/>
      <c r="M289" s="55"/>
      <c r="N289" s="55"/>
      <c r="O289" s="55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</row>
    <row r="290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55"/>
      <c r="M290" s="55"/>
      <c r="N290" s="55"/>
      <c r="O290" s="55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</row>
    <row r="291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55"/>
      <c r="M291" s="55"/>
      <c r="N291" s="55"/>
      <c r="O291" s="55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</row>
    <row r="292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55"/>
      <c r="M292" s="55"/>
      <c r="N292" s="55"/>
      <c r="O292" s="55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</row>
    <row r="293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55"/>
      <c r="M293" s="55"/>
      <c r="N293" s="55"/>
      <c r="O293" s="55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</row>
    <row r="294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55"/>
      <c r="M294" s="55"/>
      <c r="N294" s="55"/>
      <c r="O294" s="55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</row>
    <row r="295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55"/>
      <c r="M295" s="55"/>
      <c r="N295" s="55"/>
      <c r="O295" s="55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</row>
    <row r="296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55"/>
      <c r="M296" s="55"/>
      <c r="N296" s="55"/>
      <c r="O296" s="55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</row>
    <row r="297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55"/>
      <c r="M297" s="55"/>
      <c r="N297" s="55"/>
      <c r="O297" s="55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</row>
    <row r="298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55"/>
      <c r="M298" s="55"/>
      <c r="N298" s="55"/>
      <c r="O298" s="55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</row>
    <row r="299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55"/>
      <c r="M299" s="55"/>
      <c r="N299" s="55"/>
      <c r="O299" s="55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</row>
    <row r="300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55"/>
      <c r="M300" s="55"/>
      <c r="N300" s="55"/>
      <c r="O300" s="55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</row>
    <row r="301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55"/>
      <c r="M301" s="55"/>
      <c r="N301" s="55"/>
      <c r="O301" s="55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</row>
    <row r="302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55"/>
      <c r="M302" s="55"/>
      <c r="N302" s="55"/>
      <c r="O302" s="55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</row>
    <row r="303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55"/>
      <c r="M303" s="55"/>
      <c r="N303" s="55"/>
      <c r="O303" s="55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</row>
    <row r="304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55"/>
      <c r="M304" s="55"/>
      <c r="N304" s="55"/>
      <c r="O304" s="55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</row>
    <row r="305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55"/>
      <c r="M305" s="55"/>
      <c r="N305" s="55"/>
      <c r="O305" s="55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</row>
    <row r="306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55"/>
      <c r="M306" s="55"/>
      <c r="N306" s="55"/>
      <c r="O306" s="55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</row>
    <row r="307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55"/>
      <c r="M307" s="55"/>
      <c r="N307" s="55"/>
      <c r="O307" s="55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</row>
    <row r="308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55"/>
      <c r="M308" s="55"/>
      <c r="N308" s="55"/>
      <c r="O308" s="55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</row>
    <row r="309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55"/>
      <c r="M309" s="55"/>
      <c r="N309" s="55"/>
      <c r="O309" s="55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</row>
    <row r="310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55"/>
      <c r="M310" s="55"/>
      <c r="N310" s="55"/>
      <c r="O310" s="55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</row>
    <row r="311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55"/>
      <c r="M311" s="55"/>
      <c r="N311" s="55"/>
      <c r="O311" s="55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</row>
    <row r="312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55"/>
      <c r="M312" s="55"/>
      <c r="N312" s="55"/>
      <c r="O312" s="55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</row>
    <row r="313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55"/>
      <c r="M313" s="55"/>
      <c r="N313" s="55"/>
      <c r="O313" s="55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</row>
    <row r="314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55"/>
      <c r="M314" s="55"/>
      <c r="N314" s="55"/>
      <c r="O314" s="55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</row>
    <row r="315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55"/>
      <c r="M315" s="55"/>
      <c r="N315" s="55"/>
      <c r="O315" s="55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</row>
    <row r="316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55"/>
      <c r="M316" s="55"/>
      <c r="N316" s="55"/>
      <c r="O316" s="55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</row>
    <row r="317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55"/>
      <c r="M317" s="55"/>
      <c r="N317" s="55"/>
      <c r="O317" s="55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</row>
    <row r="318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55"/>
      <c r="M318" s="55"/>
      <c r="N318" s="55"/>
      <c r="O318" s="55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</row>
    <row r="319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55"/>
      <c r="M319" s="55"/>
      <c r="N319" s="55"/>
      <c r="O319" s="55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</row>
    <row r="320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55"/>
      <c r="M320" s="55"/>
      <c r="N320" s="55"/>
      <c r="O320" s="55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</row>
    <row r="321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55"/>
      <c r="M321" s="55"/>
      <c r="N321" s="55"/>
      <c r="O321" s="55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</row>
    <row r="322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55"/>
      <c r="M322" s="55"/>
      <c r="N322" s="55"/>
      <c r="O322" s="55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</row>
    <row r="323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55"/>
      <c r="M323" s="55"/>
      <c r="N323" s="55"/>
      <c r="O323" s="55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</row>
    <row r="324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55"/>
      <c r="M324" s="55"/>
      <c r="N324" s="55"/>
      <c r="O324" s="55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</row>
    <row r="325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55"/>
      <c r="M325" s="55"/>
      <c r="N325" s="55"/>
      <c r="O325" s="55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</row>
    <row r="326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55"/>
      <c r="M326" s="55"/>
      <c r="N326" s="55"/>
      <c r="O326" s="55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</row>
    <row r="327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55"/>
      <c r="M327" s="55"/>
      <c r="N327" s="55"/>
      <c r="O327" s="55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</row>
    <row r="328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55"/>
      <c r="M328" s="55"/>
      <c r="N328" s="55"/>
      <c r="O328" s="55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</row>
    <row r="329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55"/>
      <c r="M329" s="55"/>
      <c r="N329" s="55"/>
      <c r="O329" s="55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</row>
    <row r="330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55"/>
      <c r="M330" s="55"/>
      <c r="N330" s="55"/>
      <c r="O330" s="55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</row>
    <row r="331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55"/>
      <c r="M331" s="55"/>
      <c r="N331" s="55"/>
      <c r="O331" s="55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</row>
    <row r="332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55"/>
      <c r="M332" s="55"/>
      <c r="N332" s="55"/>
      <c r="O332" s="55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</row>
    <row r="333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55"/>
      <c r="M333" s="55"/>
      <c r="N333" s="55"/>
      <c r="O333" s="55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</row>
    <row r="334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55"/>
      <c r="M334" s="55"/>
      <c r="N334" s="55"/>
      <c r="O334" s="55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</row>
    <row r="335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55"/>
      <c r="M335" s="55"/>
      <c r="N335" s="55"/>
      <c r="O335" s="55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</row>
    <row r="336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55"/>
      <c r="M336" s="55"/>
      <c r="N336" s="55"/>
      <c r="O336" s="55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</row>
    <row r="337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55"/>
      <c r="M337" s="55"/>
      <c r="N337" s="55"/>
      <c r="O337" s="55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</row>
    <row r="338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55"/>
      <c r="M338" s="55"/>
      <c r="N338" s="55"/>
      <c r="O338" s="55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</row>
    <row r="339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55"/>
      <c r="M339" s="55"/>
      <c r="N339" s="55"/>
      <c r="O339" s="55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</row>
    <row r="340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55"/>
      <c r="M340" s="55"/>
      <c r="N340" s="55"/>
      <c r="O340" s="55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</row>
    <row r="341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55"/>
      <c r="M341" s="55"/>
      <c r="N341" s="55"/>
      <c r="O341" s="55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</row>
    <row r="342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55"/>
      <c r="M342" s="55"/>
      <c r="N342" s="55"/>
      <c r="O342" s="55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</row>
    <row r="343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55"/>
      <c r="M343" s="55"/>
      <c r="N343" s="55"/>
      <c r="O343" s="55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</row>
    <row r="344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55"/>
      <c r="M344" s="55"/>
      <c r="N344" s="55"/>
      <c r="O344" s="55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</row>
    <row r="345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55"/>
      <c r="M345" s="55"/>
      <c r="N345" s="55"/>
      <c r="O345" s="55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</row>
    <row r="346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55"/>
      <c r="M346" s="55"/>
      <c r="N346" s="55"/>
      <c r="O346" s="55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</row>
    <row r="347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55"/>
      <c r="M347" s="55"/>
      <c r="N347" s="55"/>
      <c r="O347" s="55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</row>
    <row r="348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55"/>
      <c r="M348" s="55"/>
      <c r="N348" s="55"/>
      <c r="O348" s="55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</row>
    <row r="349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55"/>
      <c r="M349" s="55"/>
      <c r="N349" s="55"/>
      <c r="O349" s="55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</row>
    <row r="350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55"/>
      <c r="M350" s="55"/>
      <c r="N350" s="55"/>
      <c r="O350" s="55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</row>
    <row r="351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55"/>
      <c r="M351" s="55"/>
      <c r="N351" s="55"/>
      <c r="O351" s="55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</row>
    <row r="352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55"/>
      <c r="M352" s="55"/>
      <c r="N352" s="55"/>
      <c r="O352" s="55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</row>
    <row r="353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55"/>
      <c r="M353" s="55"/>
      <c r="N353" s="55"/>
      <c r="O353" s="55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</row>
    <row r="354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55"/>
      <c r="M354" s="55"/>
      <c r="N354" s="55"/>
      <c r="O354" s="55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</row>
    <row r="355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55"/>
      <c r="M355" s="55"/>
      <c r="N355" s="55"/>
      <c r="O355" s="55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</row>
    <row r="356" ht="20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55"/>
      <c r="M356" s="55"/>
      <c r="N356" s="55"/>
      <c r="O356" s="55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</row>
    <row r="357" ht="20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55"/>
      <c r="M357" s="55"/>
      <c r="N357" s="55"/>
      <c r="O357" s="55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</row>
    <row r="358" ht="20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55"/>
      <c r="M358" s="55"/>
      <c r="N358" s="55"/>
      <c r="O358" s="55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</row>
    <row r="359" ht="20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55"/>
      <c r="M359" s="55"/>
      <c r="N359" s="55"/>
      <c r="O359" s="55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</row>
    <row r="360" ht="20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55"/>
      <c r="M360" s="55"/>
      <c r="N360" s="55"/>
      <c r="O360" s="55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</row>
    <row r="361" ht="20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55"/>
      <c r="M361" s="55"/>
      <c r="N361" s="55"/>
      <c r="O361" s="55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</row>
    <row r="362" ht="20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55"/>
      <c r="M362" s="55"/>
      <c r="N362" s="55"/>
      <c r="O362" s="55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</row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F$161"/>
  <printOptions/>
  <pageMargins bottom="0.5" footer="0.0" header="0.0" left="0.25" right="0.25" top="0.5"/>
  <pageSetup fitToHeight="0" orientation="portrait"/>
  <headerFooter>
    <oddFooter>&amp;Rpage&amp;P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24.71"/>
    <col customWidth="1" min="2" max="2" width="12.29"/>
    <col customWidth="1" hidden="1" min="3" max="10" width="18.57"/>
    <col customWidth="1" hidden="1" min="11" max="11" width="4.71"/>
    <col customWidth="1" min="12" max="15" width="18.29"/>
    <col customWidth="1" min="16" max="16" width="12.71"/>
    <col customWidth="1" min="17" max="17" width="15.57"/>
    <col customWidth="1" min="18" max="18" width="17.57"/>
    <col customWidth="1" min="19" max="19" width="19.14"/>
    <col customWidth="1" min="20" max="20" width="18.86"/>
    <col customWidth="1" min="21" max="21" width="15.29"/>
    <col customWidth="1" min="22" max="22" width="16.71"/>
    <col customWidth="1" min="23" max="23" width="16.0"/>
    <col customWidth="1" min="24" max="24" width="16.29"/>
    <col customWidth="1" min="25" max="25" width="14.71"/>
    <col customWidth="1" min="26" max="26" width="37.86"/>
  </cols>
  <sheetData>
    <row r="1" ht="45.0" customHeight="1">
      <c r="A1" s="2" t="s">
        <v>160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/>
      <c r="L1" s="2" t="s">
        <v>10</v>
      </c>
      <c r="M1" s="2" t="s">
        <v>11</v>
      </c>
      <c r="N1" s="2" t="s">
        <v>12</v>
      </c>
      <c r="O1" s="2" t="s">
        <v>13</v>
      </c>
      <c r="P1" s="2" t="s">
        <v>205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206</v>
      </c>
      <c r="Z1" s="29"/>
    </row>
    <row r="2" ht="20.25" customHeight="1">
      <c r="A2" s="29" t="s">
        <v>31</v>
      </c>
      <c r="B2" s="29" t="s">
        <v>0</v>
      </c>
      <c r="C2" s="87">
        <v>1444792.0</v>
      </c>
      <c r="D2" s="88">
        <v>8730.6</v>
      </c>
      <c r="E2" s="87">
        <v>289895.0</v>
      </c>
      <c r="F2" s="88">
        <v>15648.74</v>
      </c>
      <c r="G2" s="87">
        <v>1442620.0</v>
      </c>
      <c r="H2" s="88">
        <v>8686.25</v>
      </c>
      <c r="I2" s="87">
        <v>286852.0</v>
      </c>
      <c r="J2" s="88">
        <v>15437.38</v>
      </c>
      <c r="K2" s="41"/>
      <c r="L2" s="19">
        <f t="shared" ref="L2:O2" si="1">SUM(C2+G2)</f>
        <v>2887412</v>
      </c>
      <c r="M2" s="18">
        <f t="shared" si="1"/>
        <v>17416.85</v>
      </c>
      <c r="N2" s="19">
        <f t="shared" si="1"/>
        <v>576747</v>
      </c>
      <c r="O2" s="18">
        <f t="shared" si="1"/>
        <v>31086.12</v>
      </c>
      <c r="P2" s="110">
        <f t="shared" ref="P2:P80" si="5">SUM(M2+O2)</f>
        <v>48502.97</v>
      </c>
      <c r="Q2" s="41">
        <v>3129176.0</v>
      </c>
      <c r="R2" s="41">
        <v>19371.0</v>
      </c>
      <c r="S2" s="24">
        <f t="shared" ref="S2:T2" si="2">Q2-L2</f>
        <v>241764</v>
      </c>
      <c r="T2" s="25">
        <f t="shared" si="2"/>
        <v>1954.15</v>
      </c>
      <c r="U2" s="41">
        <v>701456.0</v>
      </c>
      <c r="V2" s="41">
        <v>37471.87</v>
      </c>
      <c r="W2" s="24">
        <f t="shared" ref="W2:X2" si="3">U2-N2</f>
        <v>124709</v>
      </c>
      <c r="X2" s="25">
        <f t="shared" si="3"/>
        <v>6385.75</v>
      </c>
      <c r="Y2" s="25">
        <f t="shared" ref="Y2:Y80" si="8">SUM(T2+X2)</f>
        <v>8339.9</v>
      </c>
      <c r="Z2" s="41"/>
    </row>
    <row r="3" ht="20.25" customHeight="1">
      <c r="A3" s="29" t="s">
        <v>31</v>
      </c>
      <c r="B3" s="29" t="s">
        <v>55</v>
      </c>
      <c r="C3" s="87">
        <v>1404477.0</v>
      </c>
      <c r="D3" s="88">
        <v>7877.72</v>
      </c>
      <c r="E3" s="87">
        <v>289895.0</v>
      </c>
      <c r="F3" s="88">
        <v>13550.73</v>
      </c>
      <c r="G3" s="87">
        <v>1402306.0</v>
      </c>
      <c r="H3" s="88">
        <v>7842.24</v>
      </c>
      <c r="I3" s="87">
        <v>286853.0</v>
      </c>
      <c r="J3" s="88">
        <v>13381.66</v>
      </c>
      <c r="K3" s="41"/>
      <c r="L3" s="19">
        <f t="shared" ref="L3:O3" si="4">SUM(C3+G3)</f>
        <v>2806783</v>
      </c>
      <c r="M3" s="18">
        <f t="shared" si="4"/>
        <v>15719.96</v>
      </c>
      <c r="N3" s="19">
        <f t="shared" si="4"/>
        <v>576748</v>
      </c>
      <c r="O3" s="18">
        <f t="shared" si="4"/>
        <v>26932.39</v>
      </c>
      <c r="P3" s="110">
        <f t="shared" si="5"/>
        <v>42652.35</v>
      </c>
      <c r="Q3" s="41">
        <v>3050871.0</v>
      </c>
      <c r="R3" s="41">
        <v>17482.15</v>
      </c>
      <c r="S3" s="24">
        <f t="shared" ref="S3:T3" si="6">Q3-L3</f>
        <v>244088</v>
      </c>
      <c r="T3" s="25">
        <f t="shared" si="6"/>
        <v>1762.19</v>
      </c>
      <c r="U3" s="41">
        <v>701456.0</v>
      </c>
      <c r="V3" s="41">
        <v>32533.21</v>
      </c>
      <c r="W3" s="24">
        <f t="shared" ref="W3:X3" si="7">U3-N3</f>
        <v>124708</v>
      </c>
      <c r="X3" s="25">
        <f t="shared" si="7"/>
        <v>5600.82</v>
      </c>
      <c r="Y3" s="25">
        <f t="shared" si="8"/>
        <v>7363.01</v>
      </c>
      <c r="Z3" s="41"/>
    </row>
    <row r="4" ht="20.25" customHeight="1">
      <c r="A4" s="29" t="s">
        <v>31</v>
      </c>
      <c r="B4" s="29" t="s">
        <v>163</v>
      </c>
      <c r="C4" s="87">
        <v>40314.0</v>
      </c>
      <c r="D4" s="88">
        <v>416.85</v>
      </c>
      <c r="E4" s="87">
        <v>0.0</v>
      </c>
      <c r="F4" s="88">
        <v>0.0</v>
      </c>
      <c r="G4" s="87">
        <v>40314.0</v>
      </c>
      <c r="H4" s="88">
        <v>416.85</v>
      </c>
      <c r="I4" s="87">
        <v>0.0</v>
      </c>
      <c r="J4" s="88">
        <v>0.0</v>
      </c>
      <c r="K4" s="41"/>
      <c r="L4" s="19">
        <f t="shared" ref="L4:O4" si="9">SUM(C4+G4)</f>
        <v>80628</v>
      </c>
      <c r="M4" s="18">
        <f t="shared" si="9"/>
        <v>833.7</v>
      </c>
      <c r="N4" s="19">
        <f t="shared" si="9"/>
        <v>0</v>
      </c>
      <c r="O4" s="18">
        <f t="shared" si="9"/>
        <v>0</v>
      </c>
      <c r="P4" s="110">
        <f t="shared" si="5"/>
        <v>833.7</v>
      </c>
      <c r="Q4" s="41">
        <v>78305.0</v>
      </c>
      <c r="R4" s="41">
        <v>809.66</v>
      </c>
      <c r="S4" s="24">
        <f t="shared" ref="S4:T4" si="10">Q4-L4</f>
        <v>-2323</v>
      </c>
      <c r="T4" s="25">
        <f t="shared" si="10"/>
        <v>-24.04</v>
      </c>
      <c r="U4" s="41">
        <v>0.0</v>
      </c>
      <c r="V4" s="41">
        <v>0.0</v>
      </c>
      <c r="W4" s="24">
        <f t="shared" ref="W4:X4" si="11">U4-N4</f>
        <v>0</v>
      </c>
      <c r="X4" s="25">
        <f t="shared" si="11"/>
        <v>0</v>
      </c>
      <c r="Y4" s="25">
        <f t="shared" si="8"/>
        <v>-24.04</v>
      </c>
      <c r="Z4" s="41"/>
    </row>
    <row r="5" ht="20.25" customHeight="1">
      <c r="A5" s="29" t="s">
        <v>33</v>
      </c>
      <c r="B5" s="29" t="s">
        <v>0</v>
      </c>
      <c r="C5" s="87">
        <v>536002.0</v>
      </c>
      <c r="D5" s="88">
        <v>2660.28</v>
      </c>
      <c r="E5" s="87">
        <v>91222.0</v>
      </c>
      <c r="F5" s="88">
        <v>4365.4</v>
      </c>
      <c r="G5" s="87">
        <v>536002.0</v>
      </c>
      <c r="H5" s="88">
        <v>2660.28</v>
      </c>
      <c r="I5" s="87">
        <v>91222.0</v>
      </c>
      <c r="J5" s="88">
        <v>4365.4</v>
      </c>
      <c r="K5" s="41"/>
      <c r="L5" s="19">
        <f t="shared" ref="L5:O5" si="12">SUM(C5+G5)</f>
        <v>1072004</v>
      </c>
      <c r="M5" s="18">
        <f t="shared" si="12"/>
        <v>5320.56</v>
      </c>
      <c r="N5" s="19">
        <f t="shared" si="12"/>
        <v>182444</v>
      </c>
      <c r="O5" s="18">
        <f t="shared" si="12"/>
        <v>8730.8</v>
      </c>
      <c r="P5" s="110">
        <f t="shared" si="5"/>
        <v>14051.36</v>
      </c>
      <c r="Q5" s="41">
        <v>1039174.0</v>
      </c>
      <c r="R5" s="41">
        <v>5389.08</v>
      </c>
      <c r="S5" s="24">
        <f t="shared" ref="S5:T5" si="13">Q5-L5</f>
        <v>-32830</v>
      </c>
      <c r="T5" s="25">
        <f t="shared" si="13"/>
        <v>68.52</v>
      </c>
      <c r="U5" s="41">
        <v>160475.0</v>
      </c>
      <c r="V5" s="41">
        <v>7372.93</v>
      </c>
      <c r="W5" s="24">
        <f t="shared" ref="W5:X5" si="14">U5-N5</f>
        <v>-21969</v>
      </c>
      <c r="X5" s="25">
        <f t="shared" si="14"/>
        <v>-1357.87</v>
      </c>
      <c r="Y5" s="25">
        <f t="shared" si="8"/>
        <v>-1289.35</v>
      </c>
      <c r="Z5" s="41"/>
    </row>
    <row r="6" ht="20.25" customHeight="1">
      <c r="A6" s="29" t="s">
        <v>33</v>
      </c>
      <c r="B6" s="29" t="s">
        <v>36</v>
      </c>
      <c r="C6" s="87">
        <v>411851.0</v>
      </c>
      <c r="D6" s="88">
        <v>1704.61</v>
      </c>
      <c r="E6" s="87">
        <v>67716.0</v>
      </c>
      <c r="F6" s="88">
        <v>3250.07</v>
      </c>
      <c r="G6" s="87">
        <v>411851.0</v>
      </c>
      <c r="H6" s="88">
        <v>1704.61</v>
      </c>
      <c r="I6" s="87">
        <v>67716.0</v>
      </c>
      <c r="J6" s="88">
        <v>3250.07</v>
      </c>
      <c r="K6" s="41"/>
      <c r="L6" s="19">
        <f t="shared" ref="L6:O6" si="15">SUM(C6+G6)</f>
        <v>823702</v>
      </c>
      <c r="M6" s="18">
        <f t="shared" si="15"/>
        <v>3409.22</v>
      </c>
      <c r="N6" s="19">
        <f t="shared" si="15"/>
        <v>135432</v>
      </c>
      <c r="O6" s="18">
        <f t="shared" si="15"/>
        <v>6500.14</v>
      </c>
      <c r="P6" s="110">
        <f t="shared" si="5"/>
        <v>9909.36</v>
      </c>
      <c r="Q6" s="41">
        <v>812054.0</v>
      </c>
      <c r="R6" s="41">
        <v>3598.4</v>
      </c>
      <c r="S6" s="24">
        <f t="shared" ref="S6:T6" si="16">Q6-L6</f>
        <v>-11648</v>
      </c>
      <c r="T6" s="25">
        <f t="shared" si="16"/>
        <v>189.18</v>
      </c>
      <c r="U6" s="41">
        <v>107076.0</v>
      </c>
      <c r="V6" s="41">
        <v>5106.45</v>
      </c>
      <c r="W6" s="24">
        <f t="shared" ref="W6:X6" si="17">U6-N6</f>
        <v>-28356</v>
      </c>
      <c r="X6" s="25">
        <f t="shared" si="17"/>
        <v>-1393.69</v>
      </c>
      <c r="Y6" s="25">
        <f t="shared" si="8"/>
        <v>-1204.51</v>
      </c>
      <c r="Z6" s="41"/>
    </row>
    <row r="7" ht="20.25" customHeight="1">
      <c r="A7" s="29" t="s">
        <v>33</v>
      </c>
      <c r="B7" s="29" t="s">
        <v>51</v>
      </c>
      <c r="C7" s="87">
        <v>124152.0</v>
      </c>
      <c r="D7" s="88">
        <v>856.19</v>
      </c>
      <c r="E7" s="87">
        <v>23506.0</v>
      </c>
      <c r="F7" s="88">
        <v>678.89</v>
      </c>
      <c r="G7" s="87">
        <v>124152.0</v>
      </c>
      <c r="H7" s="88">
        <v>856.19</v>
      </c>
      <c r="I7" s="87">
        <v>23506.0</v>
      </c>
      <c r="J7" s="88">
        <v>678.89</v>
      </c>
      <c r="K7" s="41"/>
      <c r="L7" s="19">
        <f t="shared" ref="L7:O7" si="18">SUM(C7+G7)</f>
        <v>248304</v>
      </c>
      <c r="M7" s="18">
        <f t="shared" si="18"/>
        <v>1712.38</v>
      </c>
      <c r="N7" s="19">
        <f t="shared" si="18"/>
        <v>47012</v>
      </c>
      <c r="O7" s="18">
        <f t="shared" si="18"/>
        <v>1357.78</v>
      </c>
      <c r="P7" s="110">
        <f t="shared" si="5"/>
        <v>3070.16</v>
      </c>
      <c r="Q7" s="41">
        <v>227120.0</v>
      </c>
      <c r="R7" s="41">
        <v>1543.91</v>
      </c>
      <c r="S7" s="24">
        <f t="shared" ref="S7:T7" si="19">Q7-L7</f>
        <v>-21184</v>
      </c>
      <c r="T7" s="25">
        <f t="shared" si="19"/>
        <v>-168.47</v>
      </c>
      <c r="U7" s="41">
        <v>53399.0</v>
      </c>
      <c r="V7" s="41">
        <v>1527.28</v>
      </c>
      <c r="W7" s="24">
        <f t="shared" ref="W7:X7" si="20">U7-N7</f>
        <v>6387</v>
      </c>
      <c r="X7" s="25">
        <f t="shared" si="20"/>
        <v>169.5</v>
      </c>
      <c r="Y7" s="25">
        <f t="shared" si="8"/>
        <v>1.03</v>
      </c>
      <c r="Z7" s="41"/>
    </row>
    <row r="8" ht="20.25" customHeight="1">
      <c r="A8" s="29" t="s">
        <v>171</v>
      </c>
      <c r="B8" s="29" t="s">
        <v>0</v>
      </c>
      <c r="C8" s="87">
        <v>3107730.0</v>
      </c>
      <c r="D8" s="88">
        <v>11259.08</v>
      </c>
      <c r="E8" s="87">
        <v>71732.0</v>
      </c>
      <c r="F8" s="88">
        <v>3588.04</v>
      </c>
      <c r="G8" s="87">
        <v>3107730.0</v>
      </c>
      <c r="H8" s="88">
        <v>11259.08</v>
      </c>
      <c r="I8" s="87">
        <v>71732.0</v>
      </c>
      <c r="J8" s="88">
        <v>3588.04</v>
      </c>
      <c r="K8" s="41"/>
      <c r="L8" s="19">
        <f t="shared" ref="L8:O8" si="21">SUM(C8+G8)</f>
        <v>6215460</v>
      </c>
      <c r="M8" s="18">
        <f t="shared" si="21"/>
        <v>22518.16</v>
      </c>
      <c r="N8" s="19">
        <f t="shared" si="21"/>
        <v>143464</v>
      </c>
      <c r="O8" s="18">
        <f t="shared" si="21"/>
        <v>7176.08</v>
      </c>
      <c r="P8" s="110">
        <f t="shared" si="5"/>
        <v>29694.24</v>
      </c>
      <c r="Q8" s="41">
        <v>6081326.0</v>
      </c>
      <c r="R8" s="41">
        <v>22020.33</v>
      </c>
      <c r="S8" s="24">
        <f t="shared" ref="S8:T8" si="22">Q8-L8</f>
        <v>-134134</v>
      </c>
      <c r="T8" s="25">
        <f t="shared" si="22"/>
        <v>-497.83</v>
      </c>
      <c r="U8" s="41">
        <v>208478.0</v>
      </c>
      <c r="V8" s="41">
        <v>10223.57</v>
      </c>
      <c r="W8" s="24">
        <f t="shared" ref="W8:X8" si="23">U8-N8</f>
        <v>65014</v>
      </c>
      <c r="X8" s="25">
        <f t="shared" si="23"/>
        <v>3047.49</v>
      </c>
      <c r="Y8" s="25">
        <f t="shared" si="8"/>
        <v>2549.66</v>
      </c>
      <c r="Z8" s="41"/>
    </row>
    <row r="9" ht="20.25" customHeight="1">
      <c r="A9" s="29" t="s">
        <v>171</v>
      </c>
      <c r="B9" s="29" t="s">
        <v>36</v>
      </c>
      <c r="C9" s="87">
        <v>3095610.0</v>
      </c>
      <c r="D9" s="88">
        <v>11206.11</v>
      </c>
      <c r="E9" s="87">
        <v>55535.0</v>
      </c>
      <c r="F9" s="88">
        <v>2412.44</v>
      </c>
      <c r="G9" s="87">
        <v>3095610.0</v>
      </c>
      <c r="H9" s="88">
        <v>11206.11</v>
      </c>
      <c r="I9" s="87">
        <v>55535.0</v>
      </c>
      <c r="J9" s="88">
        <v>2412.44</v>
      </c>
      <c r="K9" s="41"/>
      <c r="L9" s="19">
        <f t="shared" ref="L9:O9" si="24">SUM(C9+G9)</f>
        <v>6191220</v>
      </c>
      <c r="M9" s="18">
        <f t="shared" si="24"/>
        <v>22412.22</v>
      </c>
      <c r="N9" s="19">
        <f t="shared" si="24"/>
        <v>111070</v>
      </c>
      <c r="O9" s="18">
        <f t="shared" si="24"/>
        <v>4824.88</v>
      </c>
      <c r="P9" s="110">
        <f t="shared" si="5"/>
        <v>27237.1</v>
      </c>
      <c r="Q9" s="41">
        <v>6073448.0</v>
      </c>
      <c r="R9" s="41">
        <v>21985.9</v>
      </c>
      <c r="S9" s="24">
        <f t="shared" ref="S9:T9" si="25">Q9-L9</f>
        <v>-117772</v>
      </c>
      <c r="T9" s="25">
        <f t="shared" si="25"/>
        <v>-426.32</v>
      </c>
      <c r="U9" s="41">
        <v>187051.0</v>
      </c>
      <c r="V9" s="41">
        <v>8125.5</v>
      </c>
      <c r="W9" s="24">
        <f t="shared" ref="W9:X9" si="26">U9-N9</f>
        <v>75981</v>
      </c>
      <c r="X9" s="25">
        <f t="shared" si="26"/>
        <v>3300.62</v>
      </c>
      <c r="Y9" s="25">
        <f t="shared" si="8"/>
        <v>2874.3</v>
      </c>
      <c r="Z9" s="41"/>
    </row>
    <row r="10" ht="20.25" customHeight="1">
      <c r="A10" s="29" t="s">
        <v>171</v>
      </c>
      <c r="B10" s="29" t="s">
        <v>40</v>
      </c>
      <c r="C10" s="87">
        <v>12120.0</v>
      </c>
      <c r="D10" s="88">
        <v>52.97</v>
      </c>
      <c r="E10" s="87">
        <v>16198.0</v>
      </c>
      <c r="F10" s="88">
        <v>819.92</v>
      </c>
      <c r="G10" s="87">
        <v>12120.0</v>
      </c>
      <c r="H10" s="88">
        <v>52.97</v>
      </c>
      <c r="I10" s="87">
        <v>16198.0</v>
      </c>
      <c r="J10" s="88">
        <v>819.92</v>
      </c>
      <c r="K10" s="41"/>
      <c r="L10" s="19">
        <f t="shared" ref="L10:O10" si="27">SUM(C10+G10)</f>
        <v>24240</v>
      </c>
      <c r="M10" s="18">
        <f t="shared" si="27"/>
        <v>105.94</v>
      </c>
      <c r="N10" s="19">
        <f t="shared" si="27"/>
        <v>32396</v>
      </c>
      <c r="O10" s="18">
        <f t="shared" si="27"/>
        <v>1639.84</v>
      </c>
      <c r="P10" s="110">
        <f t="shared" si="5"/>
        <v>1745.78</v>
      </c>
      <c r="Q10" s="41">
        <v>7878.0</v>
      </c>
      <c r="R10" s="41">
        <v>34.43</v>
      </c>
      <c r="S10" s="24">
        <f t="shared" ref="S10:T10" si="28">Q10-L10</f>
        <v>-16362</v>
      </c>
      <c r="T10" s="25">
        <f t="shared" si="28"/>
        <v>-71.51</v>
      </c>
      <c r="U10" s="41">
        <v>21427.0</v>
      </c>
      <c r="V10" s="41">
        <v>1084.63</v>
      </c>
      <c r="W10" s="24">
        <f t="shared" ref="W10:X10" si="29">U10-N10</f>
        <v>-10969</v>
      </c>
      <c r="X10" s="25">
        <f t="shared" si="29"/>
        <v>-555.21</v>
      </c>
      <c r="Y10" s="25">
        <f t="shared" si="8"/>
        <v>-626.72</v>
      </c>
      <c r="Z10" s="41"/>
    </row>
    <row r="11" ht="20.25" customHeight="1">
      <c r="A11" s="29" t="s">
        <v>124</v>
      </c>
      <c r="B11" s="29" t="s">
        <v>0</v>
      </c>
      <c r="C11" s="87">
        <v>493453.0</v>
      </c>
      <c r="D11" s="88">
        <v>2761.27</v>
      </c>
      <c r="E11" s="87">
        <v>111298.0</v>
      </c>
      <c r="F11" s="88">
        <v>6000.94</v>
      </c>
      <c r="G11" s="87">
        <v>493453.0</v>
      </c>
      <c r="H11" s="88">
        <v>2761.27</v>
      </c>
      <c r="I11" s="87">
        <v>111298.0</v>
      </c>
      <c r="J11" s="88">
        <v>6000.94</v>
      </c>
      <c r="K11" s="41"/>
      <c r="L11" s="19">
        <f t="shared" ref="L11:O11" si="30">SUM(C11+G11)</f>
        <v>986906</v>
      </c>
      <c r="M11" s="18">
        <f t="shared" si="30"/>
        <v>5522.54</v>
      </c>
      <c r="N11" s="19">
        <f t="shared" si="30"/>
        <v>222596</v>
      </c>
      <c r="O11" s="18">
        <f t="shared" si="30"/>
        <v>12001.88</v>
      </c>
      <c r="P11" s="110">
        <f t="shared" si="5"/>
        <v>17524.42</v>
      </c>
      <c r="Q11" s="41">
        <v>958306.0</v>
      </c>
      <c r="R11" s="41">
        <v>5474.05</v>
      </c>
      <c r="S11" s="24">
        <f t="shared" ref="S11:T11" si="31">Q11-L11</f>
        <v>-28600</v>
      </c>
      <c r="T11" s="25">
        <f t="shared" si="31"/>
        <v>-48.49</v>
      </c>
      <c r="U11" s="41">
        <v>218717.0</v>
      </c>
      <c r="V11" s="41">
        <v>11786.58</v>
      </c>
      <c r="W11" s="24">
        <f t="shared" ref="W11:X11" si="32">U11-N11</f>
        <v>-3879</v>
      </c>
      <c r="X11" s="25">
        <f t="shared" si="32"/>
        <v>-215.3</v>
      </c>
      <c r="Y11" s="25">
        <f t="shared" si="8"/>
        <v>-263.79</v>
      </c>
      <c r="Z11" s="41"/>
    </row>
    <row r="12" ht="20.25" customHeight="1">
      <c r="A12" s="29" t="s">
        <v>124</v>
      </c>
      <c r="B12" s="29" t="s">
        <v>51</v>
      </c>
      <c r="C12" s="87">
        <v>79324.0</v>
      </c>
      <c r="D12" s="88">
        <v>909.85</v>
      </c>
      <c r="E12" s="87">
        <v>2815.0</v>
      </c>
      <c r="F12" s="88">
        <v>355.49</v>
      </c>
      <c r="G12" s="87">
        <v>79324.0</v>
      </c>
      <c r="H12" s="88">
        <v>909.85</v>
      </c>
      <c r="I12" s="87">
        <v>2815.0</v>
      </c>
      <c r="J12" s="88">
        <v>355.49</v>
      </c>
      <c r="K12" s="41"/>
      <c r="L12" s="19">
        <f t="shared" ref="L12:O12" si="33">SUM(C12+G12)</f>
        <v>158648</v>
      </c>
      <c r="M12" s="18">
        <f t="shared" si="33"/>
        <v>1819.7</v>
      </c>
      <c r="N12" s="19">
        <f t="shared" si="33"/>
        <v>5630</v>
      </c>
      <c r="O12" s="18">
        <f t="shared" si="33"/>
        <v>710.98</v>
      </c>
      <c r="P12" s="110">
        <f t="shared" si="5"/>
        <v>2530.68</v>
      </c>
      <c r="Q12" s="41">
        <v>162845.0</v>
      </c>
      <c r="R12" s="41">
        <v>1867.84</v>
      </c>
      <c r="S12" s="24">
        <f t="shared" ref="S12:T12" si="34">Q12-L12</f>
        <v>4197</v>
      </c>
      <c r="T12" s="25">
        <f t="shared" si="34"/>
        <v>48.14</v>
      </c>
      <c r="U12" s="41">
        <v>5464.0</v>
      </c>
      <c r="V12" s="41">
        <v>689.89</v>
      </c>
      <c r="W12" s="24">
        <f t="shared" ref="W12:X12" si="35">U12-N12</f>
        <v>-166</v>
      </c>
      <c r="X12" s="25">
        <f t="shared" si="35"/>
        <v>-21.09</v>
      </c>
      <c r="Y12" s="25">
        <f t="shared" si="8"/>
        <v>27.05</v>
      </c>
      <c r="Z12" s="41"/>
    </row>
    <row r="13" ht="20.25" customHeight="1">
      <c r="A13" s="29" t="s">
        <v>124</v>
      </c>
      <c r="B13" s="29" t="s">
        <v>40</v>
      </c>
      <c r="C13" s="87">
        <v>414129.0</v>
      </c>
      <c r="D13" s="88">
        <v>1662.38</v>
      </c>
      <c r="E13" s="87">
        <v>108483.0</v>
      </c>
      <c r="F13" s="88">
        <v>5048.78</v>
      </c>
      <c r="G13" s="87">
        <v>414129.0</v>
      </c>
      <c r="H13" s="88">
        <v>1662.38</v>
      </c>
      <c r="I13" s="87">
        <v>108483.0</v>
      </c>
      <c r="J13" s="88">
        <v>5048.78</v>
      </c>
      <c r="K13" s="41"/>
      <c r="L13" s="19">
        <f t="shared" ref="L13:O13" si="36">SUM(C13+G13)</f>
        <v>828258</v>
      </c>
      <c r="M13" s="18">
        <f t="shared" si="36"/>
        <v>3324.76</v>
      </c>
      <c r="N13" s="19">
        <f t="shared" si="36"/>
        <v>216966</v>
      </c>
      <c r="O13" s="18">
        <f t="shared" si="36"/>
        <v>10097.56</v>
      </c>
      <c r="P13" s="110">
        <f t="shared" si="5"/>
        <v>13422.32</v>
      </c>
      <c r="Q13" s="41">
        <v>795461.0</v>
      </c>
      <c r="R13" s="41">
        <v>3221.15</v>
      </c>
      <c r="S13" s="24">
        <f t="shared" ref="S13:T13" si="37">Q13-L13</f>
        <v>-32797</v>
      </c>
      <c r="T13" s="25">
        <f t="shared" si="37"/>
        <v>-103.61</v>
      </c>
      <c r="U13" s="41">
        <v>213253.0</v>
      </c>
      <c r="V13" s="41">
        <v>9924.79</v>
      </c>
      <c r="W13" s="24">
        <f t="shared" ref="W13:X13" si="38">U13-N13</f>
        <v>-3713</v>
      </c>
      <c r="X13" s="25">
        <f t="shared" si="38"/>
        <v>-172.77</v>
      </c>
      <c r="Y13" s="25">
        <f t="shared" si="8"/>
        <v>-276.38</v>
      </c>
      <c r="Z13" s="41"/>
    </row>
    <row r="14" ht="20.25" customHeight="1">
      <c r="A14" s="29" t="s">
        <v>39</v>
      </c>
      <c r="B14" s="29" t="s">
        <v>0</v>
      </c>
      <c r="C14" s="87">
        <v>113723.0</v>
      </c>
      <c r="D14" s="88">
        <v>376.42</v>
      </c>
      <c r="E14" s="87">
        <v>57908.0</v>
      </c>
      <c r="F14" s="88">
        <v>2991.53</v>
      </c>
      <c r="G14" s="87">
        <v>113723.0</v>
      </c>
      <c r="H14" s="88">
        <v>376.42</v>
      </c>
      <c r="I14" s="87">
        <v>57908.0</v>
      </c>
      <c r="J14" s="88">
        <v>2991.53</v>
      </c>
      <c r="K14" s="41"/>
      <c r="L14" s="19">
        <f t="shared" ref="L14:O14" si="39">SUM(C14+G14)</f>
        <v>227446</v>
      </c>
      <c r="M14" s="18">
        <f t="shared" si="39"/>
        <v>752.84</v>
      </c>
      <c r="N14" s="19">
        <f t="shared" si="39"/>
        <v>115816</v>
      </c>
      <c r="O14" s="18">
        <f t="shared" si="39"/>
        <v>5983.06</v>
      </c>
      <c r="P14" s="110">
        <f t="shared" si="5"/>
        <v>6735.9</v>
      </c>
      <c r="Q14" s="41">
        <v>165464.0</v>
      </c>
      <c r="R14" s="41">
        <v>547.69</v>
      </c>
      <c r="S14" s="24">
        <f t="shared" ref="S14:T14" si="40">Q14-L14</f>
        <v>-61982</v>
      </c>
      <c r="T14" s="25">
        <f t="shared" si="40"/>
        <v>-205.15</v>
      </c>
      <c r="U14" s="41">
        <v>67005.0</v>
      </c>
      <c r="V14" s="41">
        <v>3461.47</v>
      </c>
      <c r="W14" s="24">
        <f t="shared" ref="W14:X14" si="41">U14-N14</f>
        <v>-48811</v>
      </c>
      <c r="X14" s="25">
        <f t="shared" si="41"/>
        <v>-2521.59</v>
      </c>
      <c r="Y14" s="25">
        <f t="shared" si="8"/>
        <v>-2726.74</v>
      </c>
      <c r="Z14" s="41"/>
    </row>
    <row r="15" ht="20.25" customHeight="1">
      <c r="A15" s="29" t="s">
        <v>39</v>
      </c>
      <c r="B15" s="29" t="s">
        <v>40</v>
      </c>
      <c r="C15" s="87">
        <v>113723.0</v>
      </c>
      <c r="D15" s="88">
        <v>376.42</v>
      </c>
      <c r="E15" s="87">
        <v>57908.0</v>
      </c>
      <c r="F15" s="88">
        <v>2695.04</v>
      </c>
      <c r="G15" s="87">
        <v>113723.0</v>
      </c>
      <c r="H15" s="88">
        <v>376.42</v>
      </c>
      <c r="I15" s="87">
        <v>57908.0</v>
      </c>
      <c r="J15" s="88">
        <v>2695.04</v>
      </c>
      <c r="K15" s="41"/>
      <c r="L15" s="19">
        <f t="shared" ref="L15:O15" si="42">SUM(C15+G15)</f>
        <v>227446</v>
      </c>
      <c r="M15" s="18">
        <f t="shared" si="42"/>
        <v>752.84</v>
      </c>
      <c r="N15" s="19">
        <f t="shared" si="42"/>
        <v>115816</v>
      </c>
      <c r="O15" s="18">
        <f t="shared" si="42"/>
        <v>5390.08</v>
      </c>
      <c r="P15" s="110">
        <f t="shared" si="5"/>
        <v>6142.92</v>
      </c>
      <c r="Q15" s="41">
        <v>165464.0</v>
      </c>
      <c r="R15" s="41">
        <v>547.69</v>
      </c>
      <c r="S15" s="24">
        <f t="shared" ref="S15:T15" si="43">Q15-L15</f>
        <v>-61982</v>
      </c>
      <c r="T15" s="25">
        <f t="shared" si="43"/>
        <v>-205.15</v>
      </c>
      <c r="U15" s="41">
        <v>67005.0</v>
      </c>
      <c r="V15" s="41">
        <v>3118.41</v>
      </c>
      <c r="W15" s="24">
        <f t="shared" ref="W15:X15" si="44">U15-N15</f>
        <v>-48811</v>
      </c>
      <c r="X15" s="25">
        <f t="shared" si="44"/>
        <v>-2271.67</v>
      </c>
      <c r="Y15" s="25">
        <f t="shared" si="8"/>
        <v>-2476.82</v>
      </c>
      <c r="Z15" s="41"/>
    </row>
    <row r="16" ht="20.25" customHeight="1">
      <c r="A16" s="111" t="s">
        <v>242</v>
      </c>
      <c r="B16" s="111" t="s">
        <v>0</v>
      </c>
      <c r="C16" s="112">
        <v>12145.0</v>
      </c>
      <c r="D16" s="113">
        <v>70.71</v>
      </c>
      <c r="E16" s="112">
        <v>3454.0</v>
      </c>
      <c r="F16" s="113">
        <v>214.25</v>
      </c>
      <c r="G16" s="112">
        <v>0.0</v>
      </c>
      <c r="H16" s="113">
        <v>0.0</v>
      </c>
      <c r="I16" s="112">
        <v>0.0</v>
      </c>
      <c r="J16" s="113">
        <v>0.0</v>
      </c>
      <c r="K16" s="114"/>
      <c r="L16" s="112">
        <f t="shared" ref="L16:O16" si="45">SUM(C16+G16)</f>
        <v>12145</v>
      </c>
      <c r="M16" s="113">
        <f t="shared" si="45"/>
        <v>70.71</v>
      </c>
      <c r="N16" s="112">
        <f t="shared" si="45"/>
        <v>3454</v>
      </c>
      <c r="O16" s="113">
        <f t="shared" si="45"/>
        <v>214.25</v>
      </c>
      <c r="P16" s="115">
        <f t="shared" si="5"/>
        <v>284.96</v>
      </c>
      <c r="Q16" s="114">
        <v>19491.0</v>
      </c>
      <c r="R16" s="114">
        <v>106.72</v>
      </c>
      <c r="S16" s="116">
        <f t="shared" ref="S16:T16" si="46">Q16-L16</f>
        <v>7346</v>
      </c>
      <c r="T16" s="117">
        <f t="shared" si="46"/>
        <v>36.01</v>
      </c>
      <c r="U16" s="114">
        <v>3758.0</v>
      </c>
      <c r="V16" s="114">
        <v>233.11</v>
      </c>
      <c r="W16" s="116">
        <f t="shared" ref="W16:X16" si="47">U16-N16</f>
        <v>304</v>
      </c>
      <c r="X16" s="117">
        <f t="shared" si="47"/>
        <v>18.86</v>
      </c>
      <c r="Y16" s="117">
        <f t="shared" si="8"/>
        <v>54.87</v>
      </c>
      <c r="Z16" s="114"/>
    </row>
    <row r="17" ht="20.25" customHeight="1">
      <c r="A17" s="111" t="s">
        <v>242</v>
      </c>
      <c r="B17" s="111" t="s">
        <v>36</v>
      </c>
      <c r="C17" s="112">
        <v>12145.0</v>
      </c>
      <c r="D17" s="113">
        <v>53.98</v>
      </c>
      <c r="E17" s="112">
        <v>3454.0</v>
      </c>
      <c r="F17" s="113">
        <v>163.96</v>
      </c>
      <c r="G17" s="112">
        <v>0.0</v>
      </c>
      <c r="H17" s="113">
        <v>0.0</v>
      </c>
      <c r="I17" s="112">
        <v>0.0</v>
      </c>
      <c r="J17" s="113">
        <v>0.0</v>
      </c>
      <c r="K17" s="114"/>
      <c r="L17" s="112">
        <f t="shared" ref="L17:O17" si="48">SUM(C17+G17)</f>
        <v>12145</v>
      </c>
      <c r="M17" s="113">
        <f t="shared" si="48"/>
        <v>53.98</v>
      </c>
      <c r="N17" s="112">
        <f t="shared" si="48"/>
        <v>3454</v>
      </c>
      <c r="O17" s="113">
        <f t="shared" si="48"/>
        <v>163.96</v>
      </c>
      <c r="P17" s="115">
        <f t="shared" si="5"/>
        <v>217.94</v>
      </c>
      <c r="Q17" s="114">
        <v>19491.0</v>
      </c>
      <c r="R17" s="114">
        <v>83.27</v>
      </c>
      <c r="S17" s="116">
        <f t="shared" ref="S17:T17" si="49">Q17-L17</f>
        <v>7346</v>
      </c>
      <c r="T17" s="117">
        <f t="shared" si="49"/>
        <v>29.29</v>
      </c>
      <c r="U17" s="114">
        <v>3758.0</v>
      </c>
      <c r="V17" s="114">
        <v>178.39</v>
      </c>
      <c r="W17" s="116">
        <f t="shared" ref="W17:X17" si="50">U17-N17</f>
        <v>304</v>
      </c>
      <c r="X17" s="117">
        <f t="shared" si="50"/>
        <v>14.43</v>
      </c>
      <c r="Y17" s="117">
        <f t="shared" si="8"/>
        <v>43.72</v>
      </c>
      <c r="Z17" s="114"/>
    </row>
    <row r="18" ht="20.25" customHeight="1">
      <c r="A18" s="29" t="s">
        <v>43</v>
      </c>
      <c r="B18" s="29" t="s">
        <v>0</v>
      </c>
      <c r="C18" s="87">
        <v>237575.0</v>
      </c>
      <c r="D18" s="88">
        <v>1193.01</v>
      </c>
      <c r="E18" s="87">
        <v>4920.0</v>
      </c>
      <c r="F18" s="88">
        <v>462.77</v>
      </c>
      <c r="G18" s="87">
        <v>237575.0</v>
      </c>
      <c r="H18" s="88">
        <v>1193.01</v>
      </c>
      <c r="I18" s="87">
        <v>4920.0</v>
      </c>
      <c r="J18" s="88">
        <v>462.77</v>
      </c>
      <c r="K18" s="41"/>
      <c r="L18" s="19">
        <f t="shared" ref="L18:O18" si="51">SUM(C18+G18)</f>
        <v>475150</v>
      </c>
      <c r="M18" s="18">
        <f t="shared" si="51"/>
        <v>2386.02</v>
      </c>
      <c r="N18" s="19">
        <f t="shared" si="51"/>
        <v>9840</v>
      </c>
      <c r="O18" s="18">
        <f t="shared" si="51"/>
        <v>925.54</v>
      </c>
      <c r="P18" s="110">
        <f t="shared" si="5"/>
        <v>3311.56</v>
      </c>
      <c r="Q18" s="41">
        <v>516189.0</v>
      </c>
      <c r="R18" s="41">
        <v>2400.29</v>
      </c>
      <c r="S18" s="24">
        <f t="shared" ref="S18:T18" si="52">Q18-L18</f>
        <v>41039</v>
      </c>
      <c r="T18" s="25">
        <f t="shared" si="52"/>
        <v>14.27</v>
      </c>
      <c r="U18" s="41">
        <v>12588.0</v>
      </c>
      <c r="V18" s="41">
        <v>1039.78</v>
      </c>
      <c r="W18" s="24">
        <f t="shared" ref="W18:X18" si="53">U18-N18</f>
        <v>2748</v>
      </c>
      <c r="X18" s="25">
        <f t="shared" si="53"/>
        <v>114.24</v>
      </c>
      <c r="Y18" s="25">
        <f t="shared" si="8"/>
        <v>128.51</v>
      </c>
      <c r="Z18" s="41"/>
    </row>
    <row r="19" ht="20.25" customHeight="1">
      <c r="A19" s="29" t="s">
        <v>43</v>
      </c>
      <c r="B19" s="29" t="s">
        <v>51</v>
      </c>
      <c r="C19" s="87">
        <v>42849.0</v>
      </c>
      <c r="D19" s="88">
        <v>491.47</v>
      </c>
      <c r="E19" s="87">
        <v>2337.0</v>
      </c>
      <c r="F19" s="88">
        <v>295.07</v>
      </c>
      <c r="G19" s="87">
        <v>42848.0</v>
      </c>
      <c r="H19" s="88">
        <v>491.47</v>
      </c>
      <c r="I19" s="87">
        <v>2337.0</v>
      </c>
      <c r="J19" s="88">
        <v>295.07</v>
      </c>
      <c r="K19" s="41"/>
      <c r="L19" s="19">
        <f t="shared" ref="L19:O19" si="54">SUM(C19+G19)</f>
        <v>85697</v>
      </c>
      <c r="M19" s="18">
        <f t="shared" si="54"/>
        <v>982.94</v>
      </c>
      <c r="N19" s="19">
        <f t="shared" si="54"/>
        <v>4674</v>
      </c>
      <c r="O19" s="18">
        <f t="shared" si="54"/>
        <v>590.14</v>
      </c>
      <c r="P19" s="110">
        <f t="shared" si="5"/>
        <v>1573.08</v>
      </c>
      <c r="Q19" s="41">
        <v>72889.0</v>
      </c>
      <c r="R19" s="41">
        <v>836.04</v>
      </c>
      <c r="S19" s="24">
        <f t="shared" ref="S19:T19" si="55">Q19-L19</f>
        <v>-12808</v>
      </c>
      <c r="T19" s="25">
        <f t="shared" si="55"/>
        <v>-146.9</v>
      </c>
      <c r="U19" s="41">
        <v>4364.0</v>
      </c>
      <c r="V19" s="41">
        <v>551.0</v>
      </c>
      <c r="W19" s="24">
        <f t="shared" ref="W19:X19" si="56">U19-N19</f>
        <v>-310</v>
      </c>
      <c r="X19" s="25">
        <f t="shared" si="56"/>
        <v>-39.14</v>
      </c>
      <c r="Y19" s="25">
        <f t="shared" si="8"/>
        <v>-186.04</v>
      </c>
      <c r="Z19" s="41"/>
    </row>
    <row r="20" ht="20.25" customHeight="1">
      <c r="A20" s="29" t="s">
        <v>43</v>
      </c>
      <c r="B20" s="29" t="s">
        <v>40</v>
      </c>
      <c r="C20" s="87">
        <v>194726.0</v>
      </c>
      <c r="D20" s="88">
        <v>644.54</v>
      </c>
      <c r="E20" s="87">
        <v>2584.0</v>
      </c>
      <c r="F20" s="88">
        <v>120.24</v>
      </c>
      <c r="G20" s="87">
        <v>194726.0</v>
      </c>
      <c r="H20" s="88">
        <v>644.54</v>
      </c>
      <c r="I20" s="87">
        <v>2584.0</v>
      </c>
      <c r="J20" s="88">
        <v>120.24</v>
      </c>
      <c r="K20" s="41"/>
      <c r="L20" s="19">
        <f t="shared" ref="L20:O20" si="57">SUM(C20+G20)</f>
        <v>389452</v>
      </c>
      <c r="M20" s="18">
        <f t="shared" si="57"/>
        <v>1289.08</v>
      </c>
      <c r="N20" s="19">
        <f t="shared" si="57"/>
        <v>5168</v>
      </c>
      <c r="O20" s="18">
        <f t="shared" si="57"/>
        <v>240.48</v>
      </c>
      <c r="P20" s="110">
        <f t="shared" si="5"/>
        <v>1529.56</v>
      </c>
      <c r="Q20" s="41">
        <v>443300.0</v>
      </c>
      <c r="R20" s="41">
        <v>1467.32</v>
      </c>
      <c r="S20" s="24">
        <f t="shared" ref="S20:T20" si="58">Q20-L20</f>
        <v>53848</v>
      </c>
      <c r="T20" s="25">
        <f t="shared" si="58"/>
        <v>178.24</v>
      </c>
      <c r="U20" s="41">
        <v>8224.0</v>
      </c>
      <c r="V20" s="41">
        <v>382.75</v>
      </c>
      <c r="W20" s="24">
        <f t="shared" ref="W20:X20" si="59">U20-N20</f>
        <v>3056</v>
      </c>
      <c r="X20" s="25">
        <f t="shared" si="59"/>
        <v>142.27</v>
      </c>
      <c r="Y20" s="25">
        <f t="shared" si="8"/>
        <v>320.51</v>
      </c>
      <c r="Z20" s="41"/>
    </row>
    <row r="21" ht="20.25" customHeight="1">
      <c r="A21" s="29" t="s">
        <v>45</v>
      </c>
      <c r="B21" s="29" t="s">
        <v>0</v>
      </c>
      <c r="C21" s="87">
        <v>6139925.0</v>
      </c>
      <c r="D21" s="88">
        <v>28245.24</v>
      </c>
      <c r="E21" s="87">
        <v>468839.0</v>
      </c>
      <c r="F21" s="88">
        <v>23296.78</v>
      </c>
      <c r="G21" s="87">
        <v>6137468.0</v>
      </c>
      <c r="H21" s="88">
        <v>28214.82</v>
      </c>
      <c r="I21" s="87">
        <v>468590.0</v>
      </c>
      <c r="J21" s="88">
        <v>23275.22</v>
      </c>
      <c r="K21" s="41"/>
      <c r="L21" s="19">
        <f t="shared" ref="L21:O21" si="60">SUM(C21+G21)</f>
        <v>12277393</v>
      </c>
      <c r="M21" s="18">
        <f t="shared" si="60"/>
        <v>56460.06</v>
      </c>
      <c r="N21" s="19">
        <f t="shared" si="60"/>
        <v>937429</v>
      </c>
      <c r="O21" s="18">
        <f t="shared" si="60"/>
        <v>46572</v>
      </c>
      <c r="P21" s="110">
        <f t="shared" si="5"/>
        <v>103032.06</v>
      </c>
      <c r="Q21" s="41">
        <v>9592391.0</v>
      </c>
      <c r="R21" s="41">
        <v>44755.69</v>
      </c>
      <c r="S21" s="24">
        <f t="shared" ref="S21:T21" si="61">Q21-L21</f>
        <v>-2685002</v>
      </c>
      <c r="T21" s="25">
        <f t="shared" si="61"/>
        <v>-11704.37</v>
      </c>
      <c r="U21" s="41">
        <v>902310.0</v>
      </c>
      <c r="V21" s="41">
        <v>75507.81</v>
      </c>
      <c r="W21" s="24">
        <f t="shared" ref="W21:X21" si="62">U21-N21</f>
        <v>-35119</v>
      </c>
      <c r="X21" s="25">
        <f t="shared" si="62"/>
        <v>28935.81</v>
      </c>
      <c r="Y21" s="25">
        <f t="shared" si="8"/>
        <v>17231.44</v>
      </c>
      <c r="Z21" s="41"/>
    </row>
    <row r="22" ht="20.25" customHeight="1">
      <c r="A22" s="29" t="s">
        <v>45</v>
      </c>
      <c r="B22" s="29" t="s">
        <v>42</v>
      </c>
      <c r="C22" s="87">
        <v>1207430.0</v>
      </c>
      <c r="D22" s="88">
        <v>9042.48</v>
      </c>
      <c r="E22" s="87">
        <v>170271.0</v>
      </c>
      <c r="F22" s="88">
        <v>7076.88</v>
      </c>
      <c r="G22" s="87">
        <v>1204973.0</v>
      </c>
      <c r="H22" s="88">
        <v>9018.15</v>
      </c>
      <c r="I22" s="87">
        <v>170021.0</v>
      </c>
      <c r="J22" s="88">
        <v>7059.63</v>
      </c>
      <c r="K22" s="41"/>
      <c r="L22" s="19">
        <f t="shared" ref="L22:O22" si="63">SUM(C22+G22)</f>
        <v>2412403</v>
      </c>
      <c r="M22" s="18">
        <f t="shared" si="63"/>
        <v>18060.63</v>
      </c>
      <c r="N22" s="19">
        <f t="shared" si="63"/>
        <v>340292</v>
      </c>
      <c r="O22" s="18">
        <f t="shared" si="63"/>
        <v>14136.51</v>
      </c>
      <c r="P22" s="110">
        <f t="shared" si="5"/>
        <v>32197.14</v>
      </c>
      <c r="Q22" s="41">
        <v>2009129.0</v>
      </c>
      <c r="R22" s="41">
        <v>15083.99</v>
      </c>
      <c r="S22" s="24">
        <f t="shared" ref="S22:T22" si="64">Q22-L22</f>
        <v>-403274</v>
      </c>
      <c r="T22" s="25">
        <f t="shared" si="64"/>
        <v>-2976.64</v>
      </c>
      <c r="U22" s="41">
        <v>390402.0</v>
      </c>
      <c r="V22" s="41">
        <v>16717.22</v>
      </c>
      <c r="W22" s="24">
        <f t="shared" ref="W22:X22" si="65">U22-N22</f>
        <v>50110</v>
      </c>
      <c r="X22" s="25">
        <f t="shared" si="65"/>
        <v>2580.71</v>
      </c>
      <c r="Y22" s="25">
        <f t="shared" si="8"/>
        <v>-395.93</v>
      </c>
      <c r="Z22" s="41"/>
    </row>
    <row r="23" ht="20.25" customHeight="1">
      <c r="A23" s="29" t="s">
        <v>45</v>
      </c>
      <c r="B23" s="29" t="s">
        <v>46</v>
      </c>
      <c r="C23" s="87">
        <v>4913414.0</v>
      </c>
      <c r="D23" s="88">
        <v>17078.6</v>
      </c>
      <c r="E23" s="87">
        <v>251279.0</v>
      </c>
      <c r="F23" s="88">
        <v>11558.88</v>
      </c>
      <c r="G23" s="87">
        <v>4913414.0</v>
      </c>
      <c r="H23" s="88">
        <v>17078.6</v>
      </c>
      <c r="I23" s="87">
        <v>251279.0</v>
      </c>
      <c r="J23" s="88">
        <v>11558.88</v>
      </c>
      <c r="K23" s="41"/>
      <c r="L23" s="19">
        <f t="shared" ref="L23:O23" si="66">SUM(C23+G23)</f>
        <v>9826828</v>
      </c>
      <c r="M23" s="18">
        <f t="shared" si="66"/>
        <v>34157.2</v>
      </c>
      <c r="N23" s="19">
        <f t="shared" si="66"/>
        <v>502558</v>
      </c>
      <c r="O23" s="18">
        <f t="shared" si="66"/>
        <v>23117.76</v>
      </c>
      <c r="P23" s="110">
        <f t="shared" si="5"/>
        <v>57274.96</v>
      </c>
      <c r="Q23" s="41">
        <v>7537753.0</v>
      </c>
      <c r="R23" s="41">
        <v>26027.13</v>
      </c>
      <c r="S23" s="24">
        <f t="shared" ref="S23:T23" si="67">Q23-L23</f>
        <v>-2289075</v>
      </c>
      <c r="T23" s="25">
        <f t="shared" si="67"/>
        <v>-8130.07</v>
      </c>
      <c r="U23" s="41">
        <v>442331.0</v>
      </c>
      <c r="V23" s="41">
        <v>20347.22</v>
      </c>
      <c r="W23" s="24">
        <f t="shared" ref="W23:X23" si="68">U23-N23</f>
        <v>-60227</v>
      </c>
      <c r="X23" s="25">
        <f t="shared" si="68"/>
        <v>-2770.54</v>
      </c>
      <c r="Y23" s="25">
        <f t="shared" si="8"/>
        <v>-10900.61</v>
      </c>
      <c r="Z23" s="41"/>
    </row>
    <row r="24" ht="20.25" customHeight="1">
      <c r="A24" s="29" t="s">
        <v>45</v>
      </c>
      <c r="B24" s="29" t="s">
        <v>47</v>
      </c>
      <c r="C24" s="87">
        <v>19084.0</v>
      </c>
      <c r="D24" s="88">
        <v>146.56</v>
      </c>
      <c r="E24" s="87">
        <v>47288.0</v>
      </c>
      <c r="F24" s="88">
        <v>1891.5</v>
      </c>
      <c r="G24" s="87">
        <v>19084.0</v>
      </c>
      <c r="H24" s="88">
        <v>146.56</v>
      </c>
      <c r="I24" s="87">
        <v>47288.0</v>
      </c>
      <c r="J24" s="88">
        <v>1891.5</v>
      </c>
      <c r="K24" s="41"/>
      <c r="L24" s="19">
        <f t="shared" ref="L24:O24" si="69">SUM(C24+G24)</f>
        <v>38168</v>
      </c>
      <c r="M24" s="18">
        <f t="shared" si="69"/>
        <v>293.12</v>
      </c>
      <c r="N24" s="19">
        <f t="shared" si="69"/>
        <v>94576</v>
      </c>
      <c r="O24" s="18">
        <f t="shared" si="69"/>
        <v>3783</v>
      </c>
      <c r="P24" s="110">
        <f t="shared" si="5"/>
        <v>4076.12</v>
      </c>
      <c r="Q24" s="41">
        <v>44509.0</v>
      </c>
      <c r="R24" s="41">
        <v>341.83</v>
      </c>
      <c r="S24" s="24">
        <f t="shared" ref="S24:T24" si="70">Q24-L24</f>
        <v>6341</v>
      </c>
      <c r="T24" s="25">
        <f t="shared" si="70"/>
        <v>48.71</v>
      </c>
      <c r="U24" s="41">
        <v>69577.0</v>
      </c>
      <c r="V24" s="41">
        <v>2783.08</v>
      </c>
      <c r="W24" s="24">
        <f t="shared" ref="W24:X24" si="71">U24-N24</f>
        <v>-24999</v>
      </c>
      <c r="X24" s="25">
        <f t="shared" si="71"/>
        <v>-999.92</v>
      </c>
      <c r="Y24" s="25">
        <f t="shared" si="8"/>
        <v>-951.21</v>
      </c>
      <c r="Z24" s="41"/>
    </row>
    <row r="25" ht="20.25" customHeight="1">
      <c r="A25" s="111" t="s">
        <v>243</v>
      </c>
      <c r="B25" s="111" t="s">
        <v>0</v>
      </c>
      <c r="C25" s="112">
        <v>48416.0</v>
      </c>
      <c r="D25" s="113">
        <v>206.17</v>
      </c>
      <c r="E25" s="112">
        <v>10042.0</v>
      </c>
      <c r="F25" s="113">
        <v>518.8</v>
      </c>
      <c r="G25" s="112">
        <v>48416.0</v>
      </c>
      <c r="H25" s="113">
        <v>206.17</v>
      </c>
      <c r="I25" s="112">
        <v>10042.0</v>
      </c>
      <c r="J25" s="113">
        <v>518.8</v>
      </c>
      <c r="K25" s="114"/>
      <c r="L25" s="112">
        <f t="shared" ref="L25:O25" si="72">SUM(C25+G25)</f>
        <v>96832</v>
      </c>
      <c r="M25" s="113">
        <f t="shared" si="72"/>
        <v>412.34</v>
      </c>
      <c r="N25" s="112">
        <f t="shared" si="72"/>
        <v>20084</v>
      </c>
      <c r="O25" s="113">
        <f t="shared" si="72"/>
        <v>1037.6</v>
      </c>
      <c r="P25" s="115">
        <f t="shared" si="5"/>
        <v>1449.94</v>
      </c>
      <c r="Q25" s="114">
        <v>57954.0</v>
      </c>
      <c r="R25" s="114">
        <v>247.17</v>
      </c>
      <c r="S25" s="116">
        <f t="shared" ref="S25:T25" si="73">Q25-L25</f>
        <v>-38878</v>
      </c>
      <c r="T25" s="117">
        <f t="shared" si="73"/>
        <v>-165.17</v>
      </c>
      <c r="U25" s="114">
        <v>9780.0</v>
      </c>
      <c r="V25" s="114">
        <v>505.23</v>
      </c>
      <c r="W25" s="116">
        <f t="shared" ref="W25:X25" si="74">U25-N25</f>
        <v>-10304</v>
      </c>
      <c r="X25" s="117">
        <f t="shared" si="74"/>
        <v>-532.37</v>
      </c>
      <c r="Y25" s="117">
        <f t="shared" si="8"/>
        <v>-697.54</v>
      </c>
      <c r="Z25" s="114" t="s">
        <v>244</v>
      </c>
    </row>
    <row r="26" ht="20.25" customHeight="1">
      <c r="A26" s="111" t="s">
        <v>243</v>
      </c>
      <c r="B26" s="111" t="s">
        <v>36</v>
      </c>
      <c r="C26" s="112">
        <v>48416.0</v>
      </c>
      <c r="D26" s="113">
        <v>206.17</v>
      </c>
      <c r="E26" s="112">
        <v>10042.0</v>
      </c>
      <c r="F26" s="113">
        <v>467.38</v>
      </c>
      <c r="G26" s="112">
        <v>48416.0</v>
      </c>
      <c r="H26" s="113">
        <v>206.17</v>
      </c>
      <c r="I26" s="112">
        <v>10042.0</v>
      </c>
      <c r="J26" s="113">
        <v>467.38</v>
      </c>
      <c r="K26" s="114"/>
      <c r="L26" s="112">
        <f t="shared" ref="L26:O26" si="75">SUM(C26+G26)</f>
        <v>96832</v>
      </c>
      <c r="M26" s="113">
        <f t="shared" si="75"/>
        <v>412.34</v>
      </c>
      <c r="N26" s="112">
        <f t="shared" si="75"/>
        <v>20084</v>
      </c>
      <c r="O26" s="113">
        <f t="shared" si="75"/>
        <v>934.76</v>
      </c>
      <c r="P26" s="115">
        <f t="shared" si="5"/>
        <v>1347.1</v>
      </c>
      <c r="Q26" s="114">
        <v>57954.0</v>
      </c>
      <c r="R26" s="114">
        <v>247.17</v>
      </c>
      <c r="S26" s="116">
        <f t="shared" ref="S26:T26" si="76">Q26-L26</f>
        <v>-38878</v>
      </c>
      <c r="T26" s="117">
        <f t="shared" si="76"/>
        <v>-165.17</v>
      </c>
      <c r="U26" s="114">
        <v>9780.0</v>
      </c>
      <c r="V26" s="114">
        <v>455.16</v>
      </c>
      <c r="W26" s="116">
        <f t="shared" ref="W26:X26" si="77">U26-N26</f>
        <v>-10304</v>
      </c>
      <c r="X26" s="117">
        <f t="shared" si="77"/>
        <v>-479.6</v>
      </c>
      <c r="Y26" s="117">
        <f t="shared" si="8"/>
        <v>-644.77</v>
      </c>
      <c r="Z26" s="114" t="s">
        <v>244</v>
      </c>
    </row>
    <row r="27" ht="20.25" customHeight="1">
      <c r="A27" s="29" t="s">
        <v>50</v>
      </c>
      <c r="B27" s="29" t="s">
        <v>0</v>
      </c>
      <c r="C27" s="87">
        <v>98492.0</v>
      </c>
      <c r="D27" s="88">
        <v>471.48</v>
      </c>
      <c r="E27" s="87">
        <v>7812.0</v>
      </c>
      <c r="F27" s="88">
        <v>403.59</v>
      </c>
      <c r="G27" s="87">
        <v>98492.0</v>
      </c>
      <c r="H27" s="88">
        <v>471.48</v>
      </c>
      <c r="I27" s="87">
        <v>7812.0</v>
      </c>
      <c r="J27" s="88">
        <v>403.59</v>
      </c>
      <c r="K27" s="41"/>
      <c r="L27" s="19">
        <f t="shared" ref="L27:O27" si="78">SUM(C27+G27)</f>
        <v>196984</v>
      </c>
      <c r="M27" s="18">
        <f t="shared" si="78"/>
        <v>942.96</v>
      </c>
      <c r="N27" s="19">
        <f t="shared" si="78"/>
        <v>15624</v>
      </c>
      <c r="O27" s="18">
        <f t="shared" si="78"/>
        <v>807.18</v>
      </c>
      <c r="P27" s="110">
        <f t="shared" si="5"/>
        <v>1750.14</v>
      </c>
      <c r="Q27" s="41">
        <v>233354.0</v>
      </c>
      <c r="R27" s="41">
        <v>1056.86</v>
      </c>
      <c r="S27" s="24">
        <f t="shared" ref="S27:T27" si="79">Q27-L27</f>
        <v>36370</v>
      </c>
      <c r="T27" s="25">
        <f t="shared" si="79"/>
        <v>113.9</v>
      </c>
      <c r="U27" s="41">
        <v>25416.0</v>
      </c>
      <c r="V27" s="41">
        <v>1312.99</v>
      </c>
      <c r="W27" s="24">
        <f t="shared" ref="W27:X27" si="80">U27-N27</f>
        <v>9792</v>
      </c>
      <c r="X27" s="25">
        <f t="shared" si="80"/>
        <v>505.81</v>
      </c>
      <c r="Y27" s="25">
        <f t="shared" si="8"/>
        <v>619.71</v>
      </c>
      <c r="Z27" s="41"/>
    </row>
    <row r="28" ht="20.25" customHeight="1">
      <c r="A28" s="29" t="s">
        <v>50</v>
      </c>
      <c r="B28" s="29" t="s">
        <v>40</v>
      </c>
      <c r="C28" s="87">
        <v>83162.0</v>
      </c>
      <c r="D28" s="88">
        <v>275.27</v>
      </c>
      <c r="E28" s="87">
        <v>7812.0</v>
      </c>
      <c r="F28" s="88">
        <v>363.59</v>
      </c>
      <c r="G28" s="87">
        <v>83162.0</v>
      </c>
      <c r="H28" s="88">
        <v>275.27</v>
      </c>
      <c r="I28" s="87">
        <v>7812.0</v>
      </c>
      <c r="J28" s="88">
        <v>363.59</v>
      </c>
      <c r="K28" s="41"/>
      <c r="L28" s="19">
        <f t="shared" ref="L28:O28" si="81">SUM(C28+G28)</f>
        <v>166324</v>
      </c>
      <c r="M28" s="18">
        <f t="shared" si="81"/>
        <v>550.54</v>
      </c>
      <c r="N28" s="19">
        <f t="shared" si="81"/>
        <v>15624</v>
      </c>
      <c r="O28" s="18">
        <f t="shared" si="81"/>
        <v>727.18</v>
      </c>
      <c r="P28" s="110">
        <f t="shared" si="5"/>
        <v>1277.72</v>
      </c>
      <c r="Q28" s="41">
        <v>203381.0</v>
      </c>
      <c r="R28" s="41">
        <v>673.2</v>
      </c>
      <c r="S28" s="24">
        <f t="shared" ref="S28:T28" si="82">Q28-L28</f>
        <v>37057</v>
      </c>
      <c r="T28" s="25">
        <f t="shared" si="82"/>
        <v>122.66</v>
      </c>
      <c r="U28" s="41">
        <v>25416.0</v>
      </c>
      <c r="V28" s="41">
        <v>1182.86</v>
      </c>
      <c r="W28" s="24">
        <f t="shared" ref="W28:X28" si="83">U28-N28</f>
        <v>9792</v>
      </c>
      <c r="X28" s="25">
        <f t="shared" si="83"/>
        <v>455.68</v>
      </c>
      <c r="Y28" s="25">
        <f t="shared" si="8"/>
        <v>578.34</v>
      </c>
      <c r="Z28" s="41"/>
    </row>
    <row r="29" ht="20.25" customHeight="1">
      <c r="A29" s="29" t="s">
        <v>50</v>
      </c>
      <c r="B29" s="29" t="s">
        <v>51</v>
      </c>
      <c r="C29" s="87">
        <v>15330.0</v>
      </c>
      <c r="D29" s="88">
        <v>175.83</v>
      </c>
      <c r="E29" s="87">
        <v>0.0</v>
      </c>
      <c r="F29" s="88">
        <v>0.0</v>
      </c>
      <c r="G29" s="87">
        <v>15330.0</v>
      </c>
      <c r="H29" s="88">
        <v>175.83</v>
      </c>
      <c r="I29" s="87">
        <v>0.0</v>
      </c>
      <c r="J29" s="88">
        <v>0.0</v>
      </c>
      <c r="K29" s="41"/>
      <c r="L29" s="19">
        <f t="shared" ref="L29:O29" si="84">SUM(C29+G29)</f>
        <v>30660</v>
      </c>
      <c r="M29" s="18">
        <f t="shared" si="84"/>
        <v>351.66</v>
      </c>
      <c r="N29" s="19">
        <f t="shared" si="84"/>
        <v>0</v>
      </c>
      <c r="O29" s="18">
        <f t="shared" si="84"/>
        <v>0</v>
      </c>
      <c r="P29" s="110">
        <f t="shared" si="5"/>
        <v>351.66</v>
      </c>
      <c r="Q29" s="41">
        <v>29973.0</v>
      </c>
      <c r="R29" s="41">
        <v>343.8</v>
      </c>
      <c r="S29" s="24">
        <f t="shared" ref="S29:T29" si="85">Q29-L29</f>
        <v>-687</v>
      </c>
      <c r="T29" s="25">
        <f t="shared" si="85"/>
        <v>-7.86</v>
      </c>
      <c r="U29" s="41">
        <v>0.0</v>
      </c>
      <c r="V29" s="41">
        <v>0.0</v>
      </c>
      <c r="W29" s="24">
        <f t="shared" ref="W29:X29" si="86">U29-N29</f>
        <v>0</v>
      </c>
      <c r="X29" s="25">
        <f t="shared" si="86"/>
        <v>0</v>
      </c>
      <c r="Y29" s="25">
        <f t="shared" si="8"/>
        <v>-7.86</v>
      </c>
      <c r="Z29" s="41"/>
    </row>
    <row r="30" ht="20.25" customHeight="1">
      <c r="A30" s="29" t="s">
        <v>52</v>
      </c>
      <c r="B30" s="29" t="s">
        <v>0</v>
      </c>
      <c r="C30" s="87">
        <v>142398.0</v>
      </c>
      <c r="D30" s="88">
        <v>618.01</v>
      </c>
      <c r="E30" s="87">
        <v>20576.0</v>
      </c>
      <c r="F30" s="88">
        <v>944.87</v>
      </c>
      <c r="G30" s="87">
        <v>142398.0</v>
      </c>
      <c r="H30" s="88">
        <v>618.01</v>
      </c>
      <c r="I30" s="87">
        <v>20576.0</v>
      </c>
      <c r="J30" s="88">
        <v>944.87</v>
      </c>
      <c r="K30" s="41"/>
      <c r="L30" s="19">
        <f t="shared" ref="L30:O30" si="87">SUM(C30+G30)</f>
        <v>284796</v>
      </c>
      <c r="M30" s="18">
        <f t="shared" si="87"/>
        <v>1236.02</v>
      </c>
      <c r="N30" s="19">
        <f t="shared" si="87"/>
        <v>41152</v>
      </c>
      <c r="O30" s="18">
        <f t="shared" si="87"/>
        <v>1889.74</v>
      </c>
      <c r="P30" s="110">
        <f t="shared" si="5"/>
        <v>3125.76</v>
      </c>
      <c r="Q30" s="41">
        <v>280119.0</v>
      </c>
      <c r="R30" s="41">
        <v>1215.72</v>
      </c>
      <c r="S30" s="24">
        <f t="shared" ref="S30:T30" si="88">Q30-L30</f>
        <v>-4677</v>
      </c>
      <c r="T30" s="25">
        <f t="shared" si="88"/>
        <v>-20.3</v>
      </c>
      <c r="U30" s="41">
        <v>49015.0</v>
      </c>
      <c r="V30" s="41">
        <v>2250.77</v>
      </c>
      <c r="W30" s="24">
        <f t="shared" ref="W30:X30" si="89">U30-N30</f>
        <v>7863</v>
      </c>
      <c r="X30" s="25">
        <f t="shared" si="89"/>
        <v>361.03</v>
      </c>
      <c r="Y30" s="25">
        <f t="shared" si="8"/>
        <v>340.73</v>
      </c>
      <c r="Z30" s="41"/>
    </row>
    <row r="31" ht="20.25" customHeight="1">
      <c r="A31" s="29" t="s">
        <v>52</v>
      </c>
      <c r="B31" s="29" t="s">
        <v>34</v>
      </c>
      <c r="C31" s="87">
        <v>142398.0</v>
      </c>
      <c r="D31" s="88">
        <v>618.01</v>
      </c>
      <c r="E31" s="87">
        <v>20576.0</v>
      </c>
      <c r="F31" s="88">
        <v>851.25</v>
      </c>
      <c r="G31" s="87">
        <v>142398.0</v>
      </c>
      <c r="H31" s="88">
        <v>618.01</v>
      </c>
      <c r="I31" s="87">
        <v>20576.0</v>
      </c>
      <c r="J31" s="88">
        <v>851.25</v>
      </c>
      <c r="K31" s="41"/>
      <c r="L31" s="19">
        <f t="shared" ref="L31:O31" si="90">SUM(C31+G31)</f>
        <v>284796</v>
      </c>
      <c r="M31" s="18">
        <f t="shared" si="90"/>
        <v>1236.02</v>
      </c>
      <c r="N31" s="19">
        <f t="shared" si="90"/>
        <v>41152</v>
      </c>
      <c r="O31" s="18">
        <f t="shared" si="90"/>
        <v>1702.5</v>
      </c>
      <c r="P31" s="110">
        <f t="shared" si="5"/>
        <v>2938.52</v>
      </c>
      <c r="Q31" s="41">
        <v>280119.0</v>
      </c>
      <c r="R31" s="41">
        <v>1215.72</v>
      </c>
      <c r="S31" s="24">
        <f t="shared" ref="S31:T31" si="91">Q31-L31</f>
        <v>-4677</v>
      </c>
      <c r="T31" s="25">
        <f t="shared" si="91"/>
        <v>-20.3</v>
      </c>
      <c r="U31" s="41">
        <v>49015.0</v>
      </c>
      <c r="V31" s="41">
        <v>2027.75</v>
      </c>
      <c r="W31" s="24">
        <f t="shared" ref="W31:X31" si="92">U31-N31</f>
        <v>7863</v>
      </c>
      <c r="X31" s="25">
        <f t="shared" si="92"/>
        <v>325.25</v>
      </c>
      <c r="Y31" s="25">
        <f t="shared" si="8"/>
        <v>304.95</v>
      </c>
      <c r="Z31" s="41"/>
    </row>
    <row r="32" ht="20.25" customHeight="1">
      <c r="A32" s="29" t="s">
        <v>56</v>
      </c>
      <c r="B32" s="29" t="s">
        <v>0</v>
      </c>
      <c r="C32" s="87">
        <v>2689114.0</v>
      </c>
      <c r="D32" s="88">
        <v>12635.64</v>
      </c>
      <c r="E32" s="87">
        <v>148785.0</v>
      </c>
      <c r="F32" s="88">
        <v>8909.85</v>
      </c>
      <c r="G32" s="87">
        <v>2689114.0</v>
      </c>
      <c r="H32" s="88">
        <v>12635.64</v>
      </c>
      <c r="I32" s="87">
        <v>148785.0</v>
      </c>
      <c r="J32" s="88">
        <v>8909.85</v>
      </c>
      <c r="K32" s="41"/>
      <c r="L32" s="19">
        <f t="shared" ref="L32:O32" si="93">SUM(C32+G32)</f>
        <v>5378228</v>
      </c>
      <c r="M32" s="18">
        <f t="shared" si="93"/>
        <v>25271.28</v>
      </c>
      <c r="N32" s="19">
        <f t="shared" si="93"/>
        <v>297570</v>
      </c>
      <c r="O32" s="18">
        <f t="shared" si="93"/>
        <v>17819.7</v>
      </c>
      <c r="P32" s="110">
        <f t="shared" si="5"/>
        <v>43090.98</v>
      </c>
      <c r="Q32" s="41">
        <v>3223710.0</v>
      </c>
      <c r="R32" s="41">
        <v>14729.79</v>
      </c>
      <c r="S32" s="24">
        <f t="shared" ref="S32:T32" si="94">Q32-L32</f>
        <v>-2154518</v>
      </c>
      <c r="T32" s="25">
        <f t="shared" si="94"/>
        <v>-10541.49</v>
      </c>
      <c r="U32" s="41">
        <v>401747.0</v>
      </c>
      <c r="V32" s="41">
        <v>21779.35</v>
      </c>
      <c r="W32" s="24">
        <f t="shared" ref="W32:X32" si="95">U32-N32</f>
        <v>104177</v>
      </c>
      <c r="X32" s="25">
        <f t="shared" si="95"/>
        <v>3959.65</v>
      </c>
      <c r="Y32" s="25">
        <f t="shared" si="8"/>
        <v>-6581.84</v>
      </c>
      <c r="Z32" s="41"/>
    </row>
    <row r="33" ht="20.25" customHeight="1">
      <c r="A33" s="29" t="s">
        <v>56</v>
      </c>
      <c r="B33" s="29" t="s">
        <v>46</v>
      </c>
      <c r="C33" s="87">
        <v>2689114.0</v>
      </c>
      <c r="D33" s="88">
        <v>11584.02</v>
      </c>
      <c r="E33" s="87">
        <v>148785.0</v>
      </c>
      <c r="F33" s="88">
        <v>7557.0</v>
      </c>
      <c r="G33" s="87">
        <v>2689114.0</v>
      </c>
      <c r="H33" s="88">
        <v>11584.02</v>
      </c>
      <c r="I33" s="87">
        <v>148785.0</v>
      </c>
      <c r="J33" s="88">
        <v>7557.0</v>
      </c>
      <c r="K33" s="41"/>
      <c r="L33" s="19">
        <f t="shared" ref="L33:O33" si="96">SUM(C33+G33)</f>
        <v>5378228</v>
      </c>
      <c r="M33" s="18">
        <f t="shared" si="96"/>
        <v>23168.04</v>
      </c>
      <c r="N33" s="19">
        <f t="shared" si="96"/>
        <v>297570</v>
      </c>
      <c r="O33" s="18">
        <f t="shared" si="96"/>
        <v>15114</v>
      </c>
      <c r="P33" s="110">
        <f t="shared" si="5"/>
        <v>38282.04</v>
      </c>
      <c r="Q33" s="41">
        <v>3223710.0</v>
      </c>
      <c r="R33" s="41">
        <v>13582.01</v>
      </c>
      <c r="S33" s="24">
        <f t="shared" ref="S33:T33" si="97">Q33-L33</f>
        <v>-2154518</v>
      </c>
      <c r="T33" s="25">
        <f t="shared" si="97"/>
        <v>-9586.03</v>
      </c>
      <c r="U33" s="41">
        <v>401747.0</v>
      </c>
      <c r="V33" s="41">
        <v>18790.72</v>
      </c>
      <c r="W33" s="24">
        <f t="shared" ref="W33:X33" si="98">U33-N33</f>
        <v>104177</v>
      </c>
      <c r="X33" s="25">
        <f t="shared" si="98"/>
        <v>3676.72</v>
      </c>
      <c r="Y33" s="25">
        <f t="shared" si="8"/>
        <v>-5909.31</v>
      </c>
      <c r="Z33" s="41"/>
    </row>
    <row r="34" ht="20.25" customHeight="1">
      <c r="A34" s="29" t="s">
        <v>213</v>
      </c>
      <c r="B34" s="29" t="s">
        <v>0</v>
      </c>
      <c r="C34" s="87">
        <v>91988.0</v>
      </c>
      <c r="D34" s="88">
        <v>431.05</v>
      </c>
      <c r="E34" s="87">
        <v>31072.0</v>
      </c>
      <c r="F34" s="88">
        <v>1426.85</v>
      </c>
      <c r="G34" s="87">
        <v>91988.0</v>
      </c>
      <c r="H34" s="88">
        <v>431.05</v>
      </c>
      <c r="I34" s="87">
        <v>31072.0</v>
      </c>
      <c r="J34" s="88">
        <v>1426.85</v>
      </c>
      <c r="K34" s="41"/>
      <c r="L34" s="19">
        <f t="shared" ref="L34:O34" si="99">SUM(C34+G34)</f>
        <v>183976</v>
      </c>
      <c r="M34" s="18">
        <f t="shared" si="99"/>
        <v>862.1</v>
      </c>
      <c r="N34" s="19">
        <f t="shared" si="99"/>
        <v>62144</v>
      </c>
      <c r="O34" s="18">
        <f t="shared" si="99"/>
        <v>2853.7</v>
      </c>
      <c r="P34" s="110">
        <f t="shared" si="5"/>
        <v>3715.8</v>
      </c>
      <c r="Q34" s="41">
        <v>170768.0</v>
      </c>
      <c r="R34" s="41">
        <v>851.9</v>
      </c>
      <c r="S34" s="24">
        <f t="shared" ref="S34:T34" si="100">Q34-L34</f>
        <v>-13208</v>
      </c>
      <c r="T34" s="25">
        <f t="shared" si="100"/>
        <v>-10.2</v>
      </c>
      <c r="U34" s="41">
        <v>56606.0</v>
      </c>
      <c r="V34" s="41">
        <v>2599.34</v>
      </c>
      <c r="W34" s="24">
        <f t="shared" ref="W34:X34" si="101">U34-N34</f>
        <v>-5538</v>
      </c>
      <c r="X34" s="25">
        <f t="shared" si="101"/>
        <v>-254.36</v>
      </c>
      <c r="Y34" s="25">
        <f t="shared" si="8"/>
        <v>-264.56</v>
      </c>
      <c r="Z34" s="41"/>
    </row>
    <row r="35" ht="20.25" customHeight="1">
      <c r="A35" s="29" t="s">
        <v>213</v>
      </c>
      <c r="B35" s="29" t="s">
        <v>55</v>
      </c>
      <c r="C35" s="87">
        <v>91988.0</v>
      </c>
      <c r="D35" s="88">
        <v>431.05</v>
      </c>
      <c r="E35" s="87">
        <v>31072.0</v>
      </c>
      <c r="F35" s="88">
        <v>1285.47</v>
      </c>
      <c r="G35" s="87">
        <v>91988.0</v>
      </c>
      <c r="H35" s="88">
        <v>431.05</v>
      </c>
      <c r="I35" s="87">
        <v>31072.0</v>
      </c>
      <c r="J35" s="88">
        <v>1285.47</v>
      </c>
      <c r="K35" s="41"/>
      <c r="L35" s="19">
        <f t="shared" ref="L35:O35" si="102">SUM(C35+G35)</f>
        <v>183976</v>
      </c>
      <c r="M35" s="18">
        <f t="shared" si="102"/>
        <v>862.1</v>
      </c>
      <c r="N35" s="19">
        <f t="shared" si="102"/>
        <v>62144</v>
      </c>
      <c r="O35" s="18">
        <f t="shared" si="102"/>
        <v>2570.94</v>
      </c>
      <c r="P35" s="110">
        <f t="shared" si="5"/>
        <v>3433.04</v>
      </c>
      <c r="Q35" s="41">
        <v>170768.0</v>
      </c>
      <c r="R35" s="41">
        <v>851.9</v>
      </c>
      <c r="S35" s="24">
        <f t="shared" ref="S35:T35" si="103">Q35-L35</f>
        <v>-13208</v>
      </c>
      <c r="T35" s="25">
        <f t="shared" si="103"/>
        <v>-10.2</v>
      </c>
      <c r="U35" s="41">
        <v>56606.0</v>
      </c>
      <c r="V35" s="41">
        <v>2341.79</v>
      </c>
      <c r="W35" s="24">
        <f t="shared" ref="W35:X35" si="104">U35-N35</f>
        <v>-5538</v>
      </c>
      <c r="X35" s="25">
        <f t="shared" si="104"/>
        <v>-229.15</v>
      </c>
      <c r="Y35" s="25">
        <f t="shared" si="8"/>
        <v>-239.35</v>
      </c>
      <c r="Z35" s="41"/>
    </row>
    <row r="36" ht="20.25" customHeight="1">
      <c r="A36" s="29" t="s">
        <v>58</v>
      </c>
      <c r="B36" s="29" t="s">
        <v>0</v>
      </c>
      <c r="C36" s="87">
        <v>94634.0</v>
      </c>
      <c r="D36" s="88">
        <v>389.9</v>
      </c>
      <c r="E36" s="87">
        <v>23640.0</v>
      </c>
      <c r="F36" s="88">
        <v>1402.74</v>
      </c>
      <c r="G36" s="87">
        <v>94634.0</v>
      </c>
      <c r="H36" s="88">
        <v>389.9</v>
      </c>
      <c r="I36" s="87">
        <v>23640.0</v>
      </c>
      <c r="J36" s="88">
        <v>1402.74</v>
      </c>
      <c r="K36" s="41"/>
      <c r="L36" s="19">
        <f t="shared" ref="L36:O36" si="105">SUM(C36+G36)</f>
        <v>189268</v>
      </c>
      <c r="M36" s="18">
        <f t="shared" si="105"/>
        <v>779.8</v>
      </c>
      <c r="N36" s="19">
        <f t="shared" si="105"/>
        <v>47280</v>
      </c>
      <c r="O36" s="18">
        <f t="shared" si="105"/>
        <v>2805.48</v>
      </c>
      <c r="P36" s="110">
        <f t="shared" si="5"/>
        <v>3585.28</v>
      </c>
      <c r="Q36" s="41">
        <v>196234.0</v>
      </c>
      <c r="R36" s="41">
        <v>804.35</v>
      </c>
      <c r="S36" s="24">
        <f t="shared" ref="S36:T36" si="106">Q36-L36</f>
        <v>6966</v>
      </c>
      <c r="T36" s="25">
        <f t="shared" si="106"/>
        <v>24.55</v>
      </c>
      <c r="U36" s="41">
        <v>41523.0</v>
      </c>
      <c r="V36" s="41">
        <v>2463.97</v>
      </c>
      <c r="W36" s="24">
        <f t="shared" ref="W36:X36" si="107">U36-N36</f>
        <v>-5757</v>
      </c>
      <c r="X36" s="25">
        <f t="shared" si="107"/>
        <v>-341.51</v>
      </c>
      <c r="Y36" s="25">
        <f t="shared" si="8"/>
        <v>-316.96</v>
      </c>
      <c r="Z36" s="41"/>
    </row>
    <row r="37" ht="20.25" customHeight="1">
      <c r="A37" s="29" t="s">
        <v>58</v>
      </c>
      <c r="B37" s="29" t="s">
        <v>47</v>
      </c>
      <c r="C37" s="87">
        <v>94634.0</v>
      </c>
      <c r="D37" s="88">
        <v>369.08</v>
      </c>
      <c r="E37" s="87">
        <v>23640.0</v>
      </c>
      <c r="F37" s="88">
        <v>1063.76</v>
      </c>
      <c r="G37" s="87">
        <v>94635.0</v>
      </c>
      <c r="H37" s="88">
        <v>369.08</v>
      </c>
      <c r="I37" s="87">
        <v>23639.0</v>
      </c>
      <c r="J37" s="88">
        <v>1063.76</v>
      </c>
      <c r="K37" s="41"/>
      <c r="L37" s="19">
        <f t="shared" ref="L37:O37" si="108">SUM(C37+G37)</f>
        <v>189269</v>
      </c>
      <c r="M37" s="18">
        <f t="shared" si="108"/>
        <v>738.16</v>
      </c>
      <c r="N37" s="19">
        <f t="shared" si="108"/>
        <v>47279</v>
      </c>
      <c r="O37" s="18">
        <f t="shared" si="108"/>
        <v>2127.52</v>
      </c>
      <c r="P37" s="110">
        <f t="shared" si="5"/>
        <v>2865.68</v>
      </c>
      <c r="Q37" s="41">
        <v>195234.0</v>
      </c>
      <c r="R37" s="41">
        <v>761.42</v>
      </c>
      <c r="S37" s="24">
        <f t="shared" ref="S37:T37" si="109">Q37-L37</f>
        <v>5965</v>
      </c>
      <c r="T37" s="25">
        <f t="shared" si="109"/>
        <v>23.26</v>
      </c>
      <c r="U37" s="41">
        <v>41523.0</v>
      </c>
      <c r="V37" s="41">
        <v>1868.54</v>
      </c>
      <c r="W37" s="24">
        <f t="shared" ref="W37:X37" si="110">U37-N37</f>
        <v>-5756</v>
      </c>
      <c r="X37" s="25">
        <f t="shared" si="110"/>
        <v>-258.98</v>
      </c>
      <c r="Y37" s="25">
        <f t="shared" si="8"/>
        <v>-235.72</v>
      </c>
      <c r="Z37" s="41"/>
    </row>
    <row r="38" ht="20.25" customHeight="1">
      <c r="A38" s="29" t="s">
        <v>134</v>
      </c>
      <c r="B38" s="29" t="s">
        <v>0</v>
      </c>
      <c r="C38" s="87">
        <v>1300929.0</v>
      </c>
      <c r="D38" s="88">
        <v>5655.04</v>
      </c>
      <c r="E38" s="87">
        <v>27406.0</v>
      </c>
      <c r="F38" s="88">
        <v>1090.19</v>
      </c>
      <c r="G38" s="87">
        <v>1300930.0</v>
      </c>
      <c r="H38" s="88">
        <v>5655.04</v>
      </c>
      <c r="I38" s="87">
        <v>27405.0</v>
      </c>
      <c r="J38" s="88">
        <v>1090.19</v>
      </c>
      <c r="K38" s="41"/>
      <c r="L38" s="19">
        <f t="shared" ref="L38:O38" si="111">SUM(C38+G38)</f>
        <v>2601859</v>
      </c>
      <c r="M38" s="18">
        <f t="shared" si="111"/>
        <v>11310.08</v>
      </c>
      <c r="N38" s="19">
        <f t="shared" si="111"/>
        <v>54811</v>
      </c>
      <c r="O38" s="18">
        <f t="shared" si="111"/>
        <v>2180.38</v>
      </c>
      <c r="P38" s="110">
        <f t="shared" si="5"/>
        <v>13490.46</v>
      </c>
      <c r="Q38" s="41">
        <v>2892753.0</v>
      </c>
      <c r="R38" s="41">
        <v>12599.03</v>
      </c>
      <c r="S38" s="24">
        <f t="shared" ref="S38:T38" si="112">Q38-L38</f>
        <v>290894</v>
      </c>
      <c r="T38" s="25">
        <f t="shared" si="112"/>
        <v>1288.95</v>
      </c>
      <c r="U38" s="41">
        <v>56657.0</v>
      </c>
      <c r="V38" s="41">
        <v>2253.83</v>
      </c>
      <c r="W38" s="24">
        <f t="shared" ref="W38:X38" si="113">U38-N38</f>
        <v>1846</v>
      </c>
      <c r="X38" s="25">
        <f t="shared" si="113"/>
        <v>73.45</v>
      </c>
      <c r="Y38" s="25">
        <f t="shared" si="8"/>
        <v>1362.4</v>
      </c>
      <c r="Z38" s="41"/>
    </row>
    <row r="39" ht="20.25" customHeight="1">
      <c r="A39" s="29" t="s">
        <v>134</v>
      </c>
      <c r="B39" s="29" t="s">
        <v>34</v>
      </c>
      <c r="C39" s="87">
        <v>1300929.0</v>
      </c>
      <c r="D39" s="88">
        <v>5518.14</v>
      </c>
      <c r="E39" s="87">
        <v>27406.0</v>
      </c>
      <c r="F39" s="88">
        <v>982.21</v>
      </c>
      <c r="G39" s="87">
        <v>1300929.0</v>
      </c>
      <c r="H39" s="88">
        <v>5518.14</v>
      </c>
      <c r="I39" s="87">
        <v>27406.0</v>
      </c>
      <c r="J39" s="88">
        <v>982.21</v>
      </c>
      <c r="K39" s="41"/>
      <c r="L39" s="19">
        <f t="shared" ref="L39:O39" si="114">SUM(C39+G39)</f>
        <v>2601858</v>
      </c>
      <c r="M39" s="18">
        <f t="shared" si="114"/>
        <v>11036.28</v>
      </c>
      <c r="N39" s="19">
        <f t="shared" si="114"/>
        <v>54812</v>
      </c>
      <c r="O39" s="18">
        <f t="shared" si="114"/>
        <v>1964.42</v>
      </c>
      <c r="P39" s="110">
        <f t="shared" si="5"/>
        <v>13000.7</v>
      </c>
      <c r="Q39" s="41">
        <v>2892753.0</v>
      </c>
      <c r="R39" s="41">
        <v>12283.25</v>
      </c>
      <c r="S39" s="24">
        <f t="shared" ref="S39:T39" si="115">Q39-L39</f>
        <v>290895</v>
      </c>
      <c r="T39" s="25">
        <f t="shared" si="115"/>
        <v>1246.97</v>
      </c>
      <c r="U39" s="41">
        <v>56657.0</v>
      </c>
      <c r="V39" s="41">
        <v>2030.58</v>
      </c>
      <c r="W39" s="24">
        <f t="shared" ref="W39:X39" si="116">U39-N39</f>
        <v>1845</v>
      </c>
      <c r="X39" s="25">
        <f t="shared" si="116"/>
        <v>66.16</v>
      </c>
      <c r="Y39" s="25">
        <f t="shared" si="8"/>
        <v>1313.13</v>
      </c>
      <c r="Z39" s="41"/>
    </row>
    <row r="40" ht="20.25" customHeight="1">
      <c r="A40" s="29" t="s">
        <v>179</v>
      </c>
      <c r="B40" s="29" t="s">
        <v>0</v>
      </c>
      <c r="C40" s="87">
        <v>155565.0</v>
      </c>
      <c r="D40" s="88">
        <v>516.94</v>
      </c>
      <c r="E40" s="87">
        <v>70408.0</v>
      </c>
      <c r="F40" s="88">
        <v>3637.69</v>
      </c>
      <c r="G40" s="87">
        <v>155565.0</v>
      </c>
      <c r="H40" s="88">
        <v>516.94</v>
      </c>
      <c r="I40" s="87">
        <v>70408.0</v>
      </c>
      <c r="J40" s="88">
        <v>3637.69</v>
      </c>
      <c r="K40" s="41"/>
      <c r="L40" s="19">
        <f t="shared" ref="L40:O40" si="117">SUM(C40+G40)</f>
        <v>311130</v>
      </c>
      <c r="M40" s="18">
        <f t="shared" si="117"/>
        <v>1033.88</v>
      </c>
      <c r="N40" s="19">
        <f t="shared" si="117"/>
        <v>140816</v>
      </c>
      <c r="O40" s="18">
        <f t="shared" si="117"/>
        <v>7275.38</v>
      </c>
      <c r="P40" s="110">
        <f t="shared" si="5"/>
        <v>8309.26</v>
      </c>
      <c r="Q40" s="41">
        <v>311149.0</v>
      </c>
      <c r="R40" s="41">
        <v>1033.95</v>
      </c>
      <c r="S40" s="24">
        <f t="shared" ref="S40:T40" si="118">Q40-L40</f>
        <v>19</v>
      </c>
      <c r="T40" s="25">
        <f t="shared" si="118"/>
        <v>0.07</v>
      </c>
      <c r="U40" s="41">
        <v>111211.0</v>
      </c>
      <c r="V40" s="41">
        <v>5746.15</v>
      </c>
      <c r="W40" s="24">
        <f t="shared" ref="W40:X40" si="119">U40-N40</f>
        <v>-29605</v>
      </c>
      <c r="X40" s="25">
        <f t="shared" si="119"/>
        <v>-1529.23</v>
      </c>
      <c r="Y40" s="25">
        <f t="shared" si="8"/>
        <v>-1529.16</v>
      </c>
      <c r="Z40" s="41"/>
    </row>
    <row r="41" ht="20.25" customHeight="1">
      <c r="A41" s="29" t="s">
        <v>179</v>
      </c>
      <c r="B41" s="29" t="s">
        <v>40</v>
      </c>
      <c r="C41" s="87">
        <v>155565.0</v>
      </c>
      <c r="D41" s="88">
        <v>515.08</v>
      </c>
      <c r="E41" s="87">
        <v>70408.0</v>
      </c>
      <c r="F41" s="88">
        <v>3277.08</v>
      </c>
      <c r="G41" s="87">
        <v>155565.0</v>
      </c>
      <c r="H41" s="88">
        <v>515.08</v>
      </c>
      <c r="I41" s="87">
        <v>70408.0</v>
      </c>
      <c r="J41" s="88">
        <v>3277.08</v>
      </c>
      <c r="K41" s="41"/>
      <c r="L41" s="19">
        <f t="shared" ref="L41:O41" si="120">SUM(C41+G41)</f>
        <v>311130</v>
      </c>
      <c r="M41" s="18">
        <f t="shared" si="120"/>
        <v>1030.16</v>
      </c>
      <c r="N41" s="19">
        <f t="shared" si="120"/>
        <v>140816</v>
      </c>
      <c r="O41" s="18">
        <f t="shared" si="120"/>
        <v>6554.16</v>
      </c>
      <c r="P41" s="110">
        <f t="shared" si="5"/>
        <v>7584.32</v>
      </c>
      <c r="Q41" s="41">
        <v>311149.0</v>
      </c>
      <c r="R41" s="41">
        <v>1029.95</v>
      </c>
      <c r="S41" s="24">
        <f t="shared" ref="S41:T41" si="121">Q41-L41</f>
        <v>19</v>
      </c>
      <c r="T41" s="25">
        <f t="shared" si="121"/>
        <v>-0.21</v>
      </c>
      <c r="U41" s="41">
        <v>111211.0</v>
      </c>
      <c r="V41" s="41">
        <v>5176.46</v>
      </c>
      <c r="W41" s="24">
        <f t="shared" ref="W41:X41" si="122">U41-N41</f>
        <v>-29605</v>
      </c>
      <c r="X41" s="25">
        <f t="shared" si="122"/>
        <v>-1377.7</v>
      </c>
      <c r="Y41" s="25">
        <f t="shared" si="8"/>
        <v>-1377.91</v>
      </c>
      <c r="Z41" s="41"/>
    </row>
    <row r="42" ht="20.25" customHeight="1">
      <c r="A42" s="29" t="s">
        <v>180</v>
      </c>
      <c r="B42" s="29" t="s">
        <v>0</v>
      </c>
      <c r="C42" s="87">
        <v>12432.0</v>
      </c>
      <c r="D42" s="88">
        <v>142.73</v>
      </c>
      <c r="E42" s="87">
        <v>3576.0</v>
      </c>
      <c r="F42" s="88">
        <v>328.42</v>
      </c>
      <c r="G42" s="87">
        <v>12432.0</v>
      </c>
      <c r="H42" s="88">
        <v>142.73</v>
      </c>
      <c r="I42" s="87">
        <v>3576.0</v>
      </c>
      <c r="J42" s="88">
        <v>328.42</v>
      </c>
      <c r="K42" s="41"/>
      <c r="L42" s="19">
        <f t="shared" ref="L42:O42" si="123">SUM(C42+G42)</f>
        <v>24864</v>
      </c>
      <c r="M42" s="18">
        <f t="shared" si="123"/>
        <v>285.46</v>
      </c>
      <c r="N42" s="19">
        <f t="shared" si="123"/>
        <v>7152</v>
      </c>
      <c r="O42" s="18">
        <f t="shared" si="123"/>
        <v>656.84</v>
      </c>
      <c r="P42" s="110">
        <f t="shared" si="5"/>
        <v>942.3</v>
      </c>
      <c r="Q42" s="41">
        <v>28495.0</v>
      </c>
      <c r="R42" s="41">
        <v>327.12</v>
      </c>
      <c r="S42" s="24">
        <f t="shared" ref="S42:T42" si="124">Q42-L42</f>
        <v>3631</v>
      </c>
      <c r="T42" s="25">
        <f t="shared" si="124"/>
        <v>41.66</v>
      </c>
      <c r="U42" s="41">
        <v>4545.0</v>
      </c>
      <c r="V42" s="41">
        <v>417.41</v>
      </c>
      <c r="W42" s="24">
        <f t="shared" ref="W42:X42" si="125">U42-N42</f>
        <v>-2607</v>
      </c>
      <c r="X42" s="25">
        <f t="shared" si="125"/>
        <v>-239.43</v>
      </c>
      <c r="Y42" s="25">
        <f t="shared" si="8"/>
        <v>-197.77</v>
      </c>
      <c r="Z42" s="41"/>
    </row>
    <row r="43" ht="20.25" customHeight="1">
      <c r="A43" s="29" t="s">
        <v>180</v>
      </c>
      <c r="B43" s="29" t="s">
        <v>55</v>
      </c>
      <c r="C43" s="87">
        <v>12433.0</v>
      </c>
      <c r="D43" s="88">
        <v>128.55</v>
      </c>
      <c r="E43" s="87">
        <v>3576.0</v>
      </c>
      <c r="F43" s="88">
        <v>295.88</v>
      </c>
      <c r="G43" s="87">
        <v>12432.0</v>
      </c>
      <c r="H43" s="88">
        <v>128.55</v>
      </c>
      <c r="I43" s="87">
        <v>3576.0</v>
      </c>
      <c r="J43" s="88">
        <v>295.88</v>
      </c>
      <c r="K43" s="41"/>
      <c r="L43" s="19">
        <f t="shared" ref="L43:O43" si="126">SUM(C43+G43)</f>
        <v>24865</v>
      </c>
      <c r="M43" s="18">
        <f t="shared" si="126"/>
        <v>257.1</v>
      </c>
      <c r="N43" s="19">
        <f t="shared" si="126"/>
        <v>7152</v>
      </c>
      <c r="O43" s="18">
        <f t="shared" si="126"/>
        <v>591.76</v>
      </c>
      <c r="P43" s="110">
        <f t="shared" si="5"/>
        <v>848.86</v>
      </c>
      <c r="Q43" s="41">
        <v>28495.0</v>
      </c>
      <c r="R43" s="41">
        <v>294.64</v>
      </c>
      <c r="S43" s="24">
        <f t="shared" ref="S43:T43" si="127">Q43-L43</f>
        <v>3630</v>
      </c>
      <c r="T43" s="25">
        <f t="shared" si="127"/>
        <v>37.54</v>
      </c>
      <c r="U43" s="41">
        <v>4545.0</v>
      </c>
      <c r="V43" s="41">
        <v>376.05</v>
      </c>
      <c r="W43" s="24">
        <f t="shared" ref="W43:X43" si="128">U43-N43</f>
        <v>-2607</v>
      </c>
      <c r="X43" s="25">
        <f t="shared" si="128"/>
        <v>-215.71</v>
      </c>
      <c r="Y43" s="25">
        <f t="shared" si="8"/>
        <v>-178.17</v>
      </c>
      <c r="Z43" s="41"/>
    </row>
    <row r="44" ht="20.25" customHeight="1">
      <c r="A44" s="29" t="s">
        <v>62</v>
      </c>
      <c r="B44" s="29" t="s">
        <v>0</v>
      </c>
      <c r="C44" s="87">
        <v>178642.0</v>
      </c>
      <c r="D44" s="88">
        <v>686.27</v>
      </c>
      <c r="E44" s="87">
        <v>15394.0</v>
      </c>
      <c r="F44" s="88">
        <v>795.23</v>
      </c>
      <c r="G44" s="87">
        <v>178642.0</v>
      </c>
      <c r="H44" s="88">
        <v>686.27</v>
      </c>
      <c r="I44" s="87">
        <v>15394.0</v>
      </c>
      <c r="J44" s="88">
        <v>795.23</v>
      </c>
      <c r="K44" s="41"/>
      <c r="L44" s="19">
        <f t="shared" ref="L44:O44" si="129">SUM(C44+G44)</f>
        <v>357284</v>
      </c>
      <c r="M44" s="18">
        <f t="shared" si="129"/>
        <v>1372.54</v>
      </c>
      <c r="N44" s="19">
        <f t="shared" si="129"/>
        <v>30788</v>
      </c>
      <c r="O44" s="18">
        <f t="shared" si="129"/>
        <v>1590.46</v>
      </c>
      <c r="P44" s="110">
        <f t="shared" si="5"/>
        <v>2963</v>
      </c>
      <c r="Q44" s="41">
        <v>364415.0</v>
      </c>
      <c r="R44" s="41">
        <v>1392.47</v>
      </c>
      <c r="S44" s="24">
        <f t="shared" ref="S44:T44" si="130">Q44-L44</f>
        <v>7131</v>
      </c>
      <c r="T44" s="25">
        <f t="shared" si="130"/>
        <v>19.93</v>
      </c>
      <c r="U44" s="41">
        <v>18842.0</v>
      </c>
      <c r="V44" s="41">
        <v>973.38</v>
      </c>
      <c r="W44" s="24">
        <f t="shared" ref="W44:X44" si="131">U44-N44</f>
        <v>-11946</v>
      </c>
      <c r="X44" s="25">
        <f t="shared" si="131"/>
        <v>-617.08</v>
      </c>
      <c r="Y44" s="25">
        <f t="shared" si="8"/>
        <v>-597.15</v>
      </c>
      <c r="Z44" s="41"/>
    </row>
    <row r="45" ht="20.25" customHeight="1">
      <c r="A45" s="29" t="s">
        <v>62</v>
      </c>
      <c r="B45" s="29" t="s">
        <v>40</v>
      </c>
      <c r="C45" s="87">
        <v>178642.0</v>
      </c>
      <c r="D45" s="88">
        <v>646.47</v>
      </c>
      <c r="E45" s="87">
        <v>15394.0</v>
      </c>
      <c r="F45" s="88">
        <v>716.41</v>
      </c>
      <c r="G45" s="87">
        <v>178642.0</v>
      </c>
      <c r="H45" s="88">
        <v>646.47</v>
      </c>
      <c r="I45" s="87">
        <v>15394.0</v>
      </c>
      <c r="J45" s="88">
        <v>716.41</v>
      </c>
      <c r="K45" s="41"/>
      <c r="L45" s="19">
        <f t="shared" ref="L45:O45" si="132">SUM(C45+G45)</f>
        <v>357284</v>
      </c>
      <c r="M45" s="18">
        <f t="shared" si="132"/>
        <v>1292.94</v>
      </c>
      <c r="N45" s="19">
        <f t="shared" si="132"/>
        <v>30788</v>
      </c>
      <c r="O45" s="18">
        <f t="shared" si="132"/>
        <v>1432.82</v>
      </c>
      <c r="P45" s="110">
        <f t="shared" si="5"/>
        <v>2725.76</v>
      </c>
      <c r="Q45" s="41">
        <v>364415.0</v>
      </c>
      <c r="R45" s="41">
        <v>1314.41</v>
      </c>
      <c r="S45" s="24">
        <f t="shared" ref="S45:T45" si="133">Q45-L45</f>
        <v>7131</v>
      </c>
      <c r="T45" s="25">
        <f t="shared" si="133"/>
        <v>21.47</v>
      </c>
      <c r="U45" s="41">
        <v>18842.0</v>
      </c>
      <c r="V45" s="41">
        <v>876.91</v>
      </c>
      <c r="W45" s="24">
        <f t="shared" ref="W45:X45" si="134">U45-N45</f>
        <v>-11946</v>
      </c>
      <c r="X45" s="25">
        <f t="shared" si="134"/>
        <v>-555.91</v>
      </c>
      <c r="Y45" s="25">
        <f t="shared" si="8"/>
        <v>-534.44</v>
      </c>
      <c r="Z45" s="41"/>
    </row>
    <row r="46" ht="17.25" customHeight="1">
      <c r="A46" s="111" t="s">
        <v>245</v>
      </c>
      <c r="B46" s="111" t="s">
        <v>0</v>
      </c>
      <c r="C46" s="112">
        <v>1847295.0</v>
      </c>
      <c r="D46" s="113">
        <v>9940.94</v>
      </c>
      <c r="E46" s="112">
        <v>273045.0</v>
      </c>
      <c r="F46" s="113">
        <v>14917.99</v>
      </c>
      <c r="G46" s="112">
        <v>0.0</v>
      </c>
      <c r="H46" s="113">
        <v>0.0</v>
      </c>
      <c r="I46" s="112">
        <v>0.0</v>
      </c>
      <c r="J46" s="113">
        <v>0.0</v>
      </c>
      <c r="K46" s="114"/>
      <c r="L46" s="112">
        <f t="shared" ref="L46:O46" si="135">SUM(C46+G46)</f>
        <v>1847295</v>
      </c>
      <c r="M46" s="113">
        <f t="shared" si="135"/>
        <v>9940.94</v>
      </c>
      <c r="N46" s="112">
        <f t="shared" si="135"/>
        <v>273045</v>
      </c>
      <c r="O46" s="113">
        <f t="shared" si="135"/>
        <v>14917.99</v>
      </c>
      <c r="P46" s="115">
        <f t="shared" si="5"/>
        <v>24858.93</v>
      </c>
      <c r="Q46" s="114">
        <v>1777967.0</v>
      </c>
      <c r="R46" s="114">
        <v>10579.36</v>
      </c>
      <c r="S46" s="116">
        <f t="shared" ref="S46:T46" si="136">Q46-L46</f>
        <v>-69328</v>
      </c>
      <c r="T46" s="117">
        <f t="shared" si="136"/>
        <v>638.42</v>
      </c>
      <c r="U46" s="114">
        <v>285922.0</v>
      </c>
      <c r="V46" s="114">
        <v>15574.32</v>
      </c>
      <c r="W46" s="116">
        <f t="shared" ref="W46:X46" si="137">U46-N46</f>
        <v>12877</v>
      </c>
      <c r="X46" s="117">
        <f t="shared" si="137"/>
        <v>656.33</v>
      </c>
      <c r="Y46" s="117">
        <f t="shared" si="8"/>
        <v>1294.75</v>
      </c>
      <c r="Z46" s="114" t="s">
        <v>246</v>
      </c>
    </row>
    <row r="47" ht="18.0" customHeight="1">
      <c r="A47" s="111" t="s">
        <v>245</v>
      </c>
      <c r="B47" s="111" t="s">
        <v>36</v>
      </c>
      <c r="C47" s="112">
        <v>1727261.0</v>
      </c>
      <c r="D47" s="113">
        <v>7872.23</v>
      </c>
      <c r="E47" s="112">
        <v>266045.0</v>
      </c>
      <c r="F47" s="113">
        <v>12820.59</v>
      </c>
      <c r="G47" s="112">
        <v>0.0</v>
      </c>
      <c r="H47" s="113">
        <v>0.0</v>
      </c>
      <c r="I47" s="112">
        <v>0.0</v>
      </c>
      <c r="J47" s="113">
        <v>0.0</v>
      </c>
      <c r="K47" s="114"/>
      <c r="L47" s="112">
        <f t="shared" ref="L47:O47" si="138">SUM(C47+G47)</f>
        <v>1727261</v>
      </c>
      <c r="M47" s="113">
        <f t="shared" si="138"/>
        <v>7872.23</v>
      </c>
      <c r="N47" s="112">
        <f t="shared" si="138"/>
        <v>266045</v>
      </c>
      <c r="O47" s="113">
        <f t="shared" si="138"/>
        <v>12820.59</v>
      </c>
      <c r="P47" s="115">
        <f t="shared" si="5"/>
        <v>20692.82</v>
      </c>
      <c r="Q47" s="114">
        <v>1642164.0</v>
      </c>
      <c r="R47" s="114">
        <v>8203.18</v>
      </c>
      <c r="S47" s="116">
        <f t="shared" ref="S47:T47" si="139">Q47-L47</f>
        <v>-85097</v>
      </c>
      <c r="T47" s="117">
        <f t="shared" si="139"/>
        <v>330.95</v>
      </c>
      <c r="U47" s="114">
        <v>277581.0</v>
      </c>
      <c r="V47" s="114">
        <v>13331.74</v>
      </c>
      <c r="W47" s="116">
        <f t="shared" ref="W47:X47" si="140">U47-N47</f>
        <v>11536</v>
      </c>
      <c r="X47" s="117">
        <f t="shared" si="140"/>
        <v>511.15</v>
      </c>
      <c r="Y47" s="117">
        <f t="shared" si="8"/>
        <v>842.1</v>
      </c>
      <c r="Z47" s="114" t="s">
        <v>246</v>
      </c>
    </row>
    <row r="48" ht="17.25" customHeight="1">
      <c r="A48" s="111" t="s">
        <v>245</v>
      </c>
      <c r="B48" s="111" t="s">
        <v>247</v>
      </c>
      <c r="C48" s="112">
        <v>120034.0</v>
      </c>
      <c r="D48" s="113">
        <v>1189.4</v>
      </c>
      <c r="E48" s="112">
        <v>7000.0</v>
      </c>
      <c r="F48" s="113">
        <v>477.82</v>
      </c>
      <c r="G48" s="112">
        <v>0.0</v>
      </c>
      <c r="H48" s="113">
        <v>0.0</v>
      </c>
      <c r="I48" s="112">
        <v>0.0</v>
      </c>
      <c r="J48" s="113">
        <v>0.0</v>
      </c>
      <c r="K48" s="114"/>
      <c r="L48" s="112">
        <f t="shared" ref="L48:O48" si="141">SUM(C48+G48)</f>
        <v>120034</v>
      </c>
      <c r="M48" s="113">
        <f t="shared" si="141"/>
        <v>1189.4</v>
      </c>
      <c r="N48" s="112">
        <f t="shared" si="141"/>
        <v>7000</v>
      </c>
      <c r="O48" s="113">
        <f t="shared" si="141"/>
        <v>477.82</v>
      </c>
      <c r="P48" s="115">
        <f t="shared" si="5"/>
        <v>1667.22</v>
      </c>
      <c r="Q48" s="114">
        <v>135803.0</v>
      </c>
      <c r="R48" s="114">
        <v>1333.3</v>
      </c>
      <c r="S48" s="116">
        <f t="shared" ref="S48:T48" si="142">Q48-L48</f>
        <v>15769</v>
      </c>
      <c r="T48" s="117">
        <f t="shared" si="142"/>
        <v>143.9</v>
      </c>
      <c r="U48" s="114">
        <v>8341.0</v>
      </c>
      <c r="V48" s="114">
        <v>569.36</v>
      </c>
      <c r="W48" s="116">
        <f t="shared" ref="W48:X48" si="143">U48-N48</f>
        <v>1341</v>
      </c>
      <c r="X48" s="117">
        <f t="shared" si="143"/>
        <v>91.54</v>
      </c>
      <c r="Y48" s="117">
        <f t="shared" si="8"/>
        <v>235.44</v>
      </c>
      <c r="Z48" s="114" t="s">
        <v>246</v>
      </c>
    </row>
    <row r="49" ht="20.25" customHeight="1">
      <c r="A49" s="29" t="s">
        <v>248</v>
      </c>
      <c r="B49" s="29" t="s">
        <v>0</v>
      </c>
      <c r="C49" s="87">
        <v>399749.0</v>
      </c>
      <c r="D49" s="88">
        <v>1652.12</v>
      </c>
      <c r="E49" s="87">
        <v>68066.0</v>
      </c>
      <c r="F49" s="88">
        <v>3590.48</v>
      </c>
      <c r="G49" s="87">
        <v>399749.0</v>
      </c>
      <c r="H49" s="88">
        <v>1652.12</v>
      </c>
      <c r="I49" s="87">
        <v>68066.0</v>
      </c>
      <c r="J49" s="88">
        <v>3590.48</v>
      </c>
      <c r="K49" s="41"/>
      <c r="L49" s="19">
        <f t="shared" ref="L49:O49" si="144">SUM(C49+G49)</f>
        <v>799498</v>
      </c>
      <c r="M49" s="18">
        <f t="shared" si="144"/>
        <v>3304.24</v>
      </c>
      <c r="N49" s="19">
        <f t="shared" si="144"/>
        <v>136132</v>
      </c>
      <c r="O49" s="18">
        <f t="shared" si="144"/>
        <v>7180.96</v>
      </c>
      <c r="P49" s="110">
        <f t="shared" si="5"/>
        <v>10485.2</v>
      </c>
      <c r="Q49" s="41">
        <v>822780.0</v>
      </c>
      <c r="R49" s="41">
        <v>3400.39</v>
      </c>
      <c r="S49" s="24">
        <f t="shared" ref="S49:T49" si="145">Q49-L49</f>
        <v>23282</v>
      </c>
      <c r="T49" s="25">
        <f t="shared" si="145"/>
        <v>96.15</v>
      </c>
      <c r="U49" s="41">
        <v>136627.0</v>
      </c>
      <c r="V49" s="41">
        <v>7207.07</v>
      </c>
      <c r="W49" s="24">
        <f t="shared" ref="W49:X49" si="146">U49-N49</f>
        <v>495</v>
      </c>
      <c r="X49" s="25">
        <f t="shared" si="146"/>
        <v>26.11</v>
      </c>
      <c r="Y49" s="25">
        <f t="shared" si="8"/>
        <v>122.26</v>
      </c>
      <c r="Z49" s="41"/>
    </row>
    <row r="50" ht="20.25" customHeight="1">
      <c r="A50" s="29" t="s">
        <v>248</v>
      </c>
      <c r="B50" s="29" t="s">
        <v>36</v>
      </c>
      <c r="C50" s="87">
        <v>399749.0</v>
      </c>
      <c r="D50" s="88">
        <v>1652.12</v>
      </c>
      <c r="E50" s="87">
        <v>68066.0</v>
      </c>
      <c r="F50" s="88">
        <v>3590.48</v>
      </c>
      <c r="G50" s="87">
        <v>399749.0</v>
      </c>
      <c r="H50" s="88">
        <v>1652.12</v>
      </c>
      <c r="I50" s="87">
        <v>68066.0</v>
      </c>
      <c r="J50" s="88">
        <v>3590.48</v>
      </c>
      <c r="K50" s="41"/>
      <c r="L50" s="19">
        <f t="shared" ref="L50:O50" si="147">SUM(C50+G50)</f>
        <v>799498</v>
      </c>
      <c r="M50" s="18">
        <f t="shared" si="147"/>
        <v>3304.24</v>
      </c>
      <c r="N50" s="19">
        <f t="shared" si="147"/>
        <v>136132</v>
      </c>
      <c r="O50" s="18">
        <f t="shared" si="147"/>
        <v>7180.96</v>
      </c>
      <c r="P50" s="110">
        <f t="shared" si="5"/>
        <v>10485.2</v>
      </c>
      <c r="Q50" s="41">
        <v>822780.0</v>
      </c>
      <c r="R50" s="41">
        <v>3400.39</v>
      </c>
      <c r="S50" s="24">
        <f t="shared" ref="S50:T50" si="148">Q50-L50</f>
        <v>23282</v>
      </c>
      <c r="T50" s="25">
        <f t="shared" si="148"/>
        <v>96.15</v>
      </c>
      <c r="U50" s="41">
        <v>136627.0</v>
      </c>
      <c r="V50" s="41">
        <v>7207.07</v>
      </c>
      <c r="W50" s="24">
        <f t="shared" ref="W50:X50" si="149">U50-N50</f>
        <v>495</v>
      </c>
      <c r="X50" s="25">
        <f t="shared" si="149"/>
        <v>26.11</v>
      </c>
      <c r="Y50" s="25">
        <f t="shared" si="8"/>
        <v>122.26</v>
      </c>
      <c r="Z50" s="41"/>
    </row>
    <row r="51" ht="20.25" customHeight="1">
      <c r="A51" s="29" t="s">
        <v>185</v>
      </c>
      <c r="B51" s="29" t="s">
        <v>0</v>
      </c>
      <c r="C51" s="87">
        <v>878187.0</v>
      </c>
      <c r="D51" s="88">
        <v>8369.86</v>
      </c>
      <c r="E51" s="87">
        <v>33719.0</v>
      </c>
      <c r="F51" s="88">
        <v>2718.49</v>
      </c>
      <c r="G51" s="87">
        <v>878188.0</v>
      </c>
      <c r="H51" s="88">
        <v>8369.86</v>
      </c>
      <c r="I51" s="87">
        <v>33719.0</v>
      </c>
      <c r="J51" s="88">
        <v>2718.49</v>
      </c>
      <c r="K51" s="41"/>
      <c r="L51" s="19">
        <f t="shared" ref="L51:O51" si="150">SUM(C51+G51)</f>
        <v>1756375</v>
      </c>
      <c r="M51" s="18">
        <f t="shared" si="150"/>
        <v>16739.72</v>
      </c>
      <c r="N51" s="19">
        <f t="shared" si="150"/>
        <v>67438</v>
      </c>
      <c r="O51" s="18">
        <f t="shared" si="150"/>
        <v>5436.98</v>
      </c>
      <c r="P51" s="110">
        <f t="shared" si="5"/>
        <v>22176.7</v>
      </c>
      <c r="Q51" s="41">
        <v>2067341.0</v>
      </c>
      <c r="R51" s="41">
        <v>23248.58</v>
      </c>
      <c r="S51" s="24">
        <f t="shared" ref="S51:T51" si="151">Q51-L51</f>
        <v>310966</v>
      </c>
      <c r="T51" s="25">
        <f t="shared" si="151"/>
        <v>6508.86</v>
      </c>
      <c r="U51" s="41">
        <v>75463.0</v>
      </c>
      <c r="V51" s="41">
        <v>6557.41</v>
      </c>
      <c r="W51" s="24">
        <f t="shared" ref="W51:X51" si="152">U51-N51</f>
        <v>8025</v>
      </c>
      <c r="X51" s="25">
        <f t="shared" si="152"/>
        <v>1120.43</v>
      </c>
      <c r="Y51" s="25">
        <f t="shared" si="8"/>
        <v>7629.29</v>
      </c>
      <c r="Z51" s="41"/>
    </row>
    <row r="52" ht="20.25" customHeight="1">
      <c r="A52" s="29" t="s">
        <v>185</v>
      </c>
      <c r="B52" s="29" t="s">
        <v>34</v>
      </c>
      <c r="C52" s="87">
        <v>878187.0</v>
      </c>
      <c r="D52" s="88">
        <v>6785.03</v>
      </c>
      <c r="E52" s="87">
        <v>33719.0</v>
      </c>
      <c r="F52" s="88">
        <v>2236.83</v>
      </c>
      <c r="G52" s="87">
        <v>878188.0</v>
      </c>
      <c r="H52" s="88">
        <v>6785.03</v>
      </c>
      <c r="I52" s="87">
        <v>33719.0</v>
      </c>
      <c r="J52" s="88">
        <v>2236.83</v>
      </c>
      <c r="K52" s="41"/>
      <c r="L52" s="19">
        <f t="shared" ref="L52:O52" si="153">SUM(C52+G52)</f>
        <v>1756375</v>
      </c>
      <c r="M52" s="18">
        <f t="shared" si="153"/>
        <v>13570.06</v>
      </c>
      <c r="N52" s="19">
        <f t="shared" si="153"/>
        <v>67438</v>
      </c>
      <c r="O52" s="18">
        <f t="shared" si="153"/>
        <v>4473.66</v>
      </c>
      <c r="P52" s="110">
        <f t="shared" si="5"/>
        <v>18043.72</v>
      </c>
      <c r="Q52" s="41">
        <v>2067341.0</v>
      </c>
      <c r="R52" s="41">
        <v>18650.91</v>
      </c>
      <c r="S52" s="24">
        <f t="shared" ref="S52:T52" si="154">Q52-L52</f>
        <v>310966</v>
      </c>
      <c r="T52" s="25">
        <f t="shared" si="154"/>
        <v>5080.85</v>
      </c>
      <c r="U52" s="41">
        <v>75463.0</v>
      </c>
      <c r="V52" s="41">
        <v>5347.11</v>
      </c>
      <c r="W52" s="24">
        <f t="shared" ref="W52:X52" si="155">U52-N52</f>
        <v>8025</v>
      </c>
      <c r="X52" s="25">
        <f t="shared" si="155"/>
        <v>873.45</v>
      </c>
      <c r="Y52" s="25">
        <f t="shared" si="8"/>
        <v>5954.3</v>
      </c>
      <c r="Z52" s="41"/>
    </row>
    <row r="53" ht="20.25" customHeight="1">
      <c r="A53" s="29" t="s">
        <v>249</v>
      </c>
      <c r="B53" s="29" t="s">
        <v>0</v>
      </c>
      <c r="C53" s="87">
        <v>880588.0</v>
      </c>
      <c r="D53" s="88">
        <v>4107.35</v>
      </c>
      <c r="E53" s="87">
        <v>109608.0</v>
      </c>
      <c r="F53" s="88">
        <v>5808.42</v>
      </c>
      <c r="G53" s="87">
        <v>880588.0</v>
      </c>
      <c r="H53" s="88">
        <v>4107.35</v>
      </c>
      <c r="I53" s="87">
        <v>109608.0</v>
      </c>
      <c r="J53" s="88">
        <v>5808.42</v>
      </c>
      <c r="K53" s="41"/>
      <c r="L53" s="19">
        <f t="shared" ref="L53:O53" si="156">SUM(C53+G53)</f>
        <v>1761176</v>
      </c>
      <c r="M53" s="18">
        <f t="shared" si="156"/>
        <v>8214.7</v>
      </c>
      <c r="N53" s="19">
        <f t="shared" si="156"/>
        <v>219216</v>
      </c>
      <c r="O53" s="18">
        <f t="shared" si="156"/>
        <v>11616.84</v>
      </c>
      <c r="P53" s="110">
        <f t="shared" si="5"/>
        <v>19831.54</v>
      </c>
      <c r="Q53" s="41">
        <v>1558413.0</v>
      </c>
      <c r="R53" s="41">
        <v>7628.94</v>
      </c>
      <c r="S53" s="24">
        <f t="shared" ref="S53:T53" si="157">Q53-L53</f>
        <v>-202763</v>
      </c>
      <c r="T53" s="25">
        <f t="shared" si="157"/>
        <v>-585.76</v>
      </c>
      <c r="U53" s="41">
        <v>186428.0</v>
      </c>
      <c r="V53" s="41">
        <v>10033.26</v>
      </c>
      <c r="W53" s="24">
        <f t="shared" ref="W53:X53" si="158">U53-N53</f>
        <v>-32788</v>
      </c>
      <c r="X53" s="25">
        <f t="shared" si="158"/>
        <v>-1583.58</v>
      </c>
      <c r="Y53" s="25">
        <f t="shared" si="8"/>
        <v>-2169.34</v>
      </c>
      <c r="Z53" s="41"/>
    </row>
    <row r="54" ht="20.25" customHeight="1">
      <c r="A54" s="29" t="s">
        <v>249</v>
      </c>
      <c r="B54" s="29" t="s">
        <v>36</v>
      </c>
      <c r="C54" s="87">
        <v>880588.0</v>
      </c>
      <c r="D54" s="88">
        <v>3870.55</v>
      </c>
      <c r="E54" s="87">
        <v>109608.0</v>
      </c>
      <c r="F54" s="88">
        <v>5014.17</v>
      </c>
      <c r="G54" s="87">
        <v>880588.0</v>
      </c>
      <c r="H54" s="88">
        <v>3870.55</v>
      </c>
      <c r="I54" s="87">
        <v>109608.0</v>
      </c>
      <c r="J54" s="88">
        <v>5014.17</v>
      </c>
      <c r="K54" s="41"/>
      <c r="L54" s="19">
        <f t="shared" ref="L54:O54" si="159">SUM(C54+G54)</f>
        <v>1761176</v>
      </c>
      <c r="M54" s="18">
        <f t="shared" si="159"/>
        <v>7741.1</v>
      </c>
      <c r="N54" s="19">
        <f t="shared" si="159"/>
        <v>219216</v>
      </c>
      <c r="O54" s="18">
        <f t="shared" si="159"/>
        <v>10028.34</v>
      </c>
      <c r="P54" s="110">
        <f t="shared" si="5"/>
        <v>17769.44</v>
      </c>
      <c r="Q54" s="41">
        <v>1558413.0</v>
      </c>
      <c r="R54" s="41">
        <v>7119.56</v>
      </c>
      <c r="S54" s="24">
        <f t="shared" ref="S54:T54" si="160">Q54-L54</f>
        <v>-202763</v>
      </c>
      <c r="T54" s="25">
        <f t="shared" si="160"/>
        <v>-621.54</v>
      </c>
      <c r="U54" s="41">
        <v>186428.0</v>
      </c>
      <c r="V54" s="41">
        <v>8637.95</v>
      </c>
      <c r="W54" s="24">
        <f t="shared" ref="W54:X54" si="161">U54-N54</f>
        <v>-32788</v>
      </c>
      <c r="X54" s="25">
        <f t="shared" si="161"/>
        <v>-1390.39</v>
      </c>
      <c r="Y54" s="25">
        <f t="shared" si="8"/>
        <v>-2011.93</v>
      </c>
      <c r="Z54" s="41"/>
    </row>
    <row r="55" ht="20.25" customHeight="1">
      <c r="A55" s="29" t="s">
        <v>250</v>
      </c>
      <c r="B55" s="29" t="s">
        <v>0</v>
      </c>
      <c r="C55" s="87">
        <v>3323265.0</v>
      </c>
      <c r="D55" s="88">
        <v>13680.71</v>
      </c>
      <c r="E55" s="87">
        <v>114400.0</v>
      </c>
      <c r="F55" s="88">
        <v>6088.37</v>
      </c>
      <c r="G55" s="87">
        <v>3323265.0</v>
      </c>
      <c r="H55" s="88">
        <v>13680.71</v>
      </c>
      <c r="I55" s="87">
        <v>114400.0</v>
      </c>
      <c r="J55" s="88">
        <v>6088.37</v>
      </c>
      <c r="K55" s="41"/>
      <c r="L55" s="19">
        <f t="shared" ref="L55:O55" si="162">SUM(C55+G55)</f>
        <v>6646530</v>
      </c>
      <c r="M55" s="18">
        <f t="shared" si="162"/>
        <v>27361.42</v>
      </c>
      <c r="N55" s="19">
        <f t="shared" si="162"/>
        <v>228800</v>
      </c>
      <c r="O55" s="18">
        <f t="shared" si="162"/>
        <v>12176.74</v>
      </c>
      <c r="P55" s="110">
        <f t="shared" si="5"/>
        <v>39538.16</v>
      </c>
      <c r="Q55" s="41">
        <v>6722298.0</v>
      </c>
      <c r="R55" s="41">
        <v>27446.95</v>
      </c>
      <c r="S55" s="24">
        <f t="shared" ref="S55:T55" si="163">Q55-L55</f>
        <v>75768</v>
      </c>
      <c r="T55" s="25">
        <f t="shared" si="163"/>
        <v>85.53</v>
      </c>
      <c r="U55" s="41">
        <v>181644.0</v>
      </c>
      <c r="V55" s="41">
        <v>9667.1</v>
      </c>
      <c r="W55" s="24">
        <f t="shared" ref="W55:X55" si="164">U55-N55</f>
        <v>-47156</v>
      </c>
      <c r="X55" s="25">
        <f t="shared" si="164"/>
        <v>-2509.64</v>
      </c>
      <c r="Y55" s="25">
        <f t="shared" si="8"/>
        <v>-2424.11</v>
      </c>
      <c r="Z55" s="41"/>
    </row>
    <row r="56" ht="20.25" customHeight="1">
      <c r="A56" s="29" t="s">
        <v>250</v>
      </c>
      <c r="B56" s="29" t="s">
        <v>40</v>
      </c>
      <c r="C56" s="87">
        <v>3323265.0</v>
      </c>
      <c r="D56" s="88">
        <v>13618.44</v>
      </c>
      <c r="E56" s="87">
        <v>114400.0</v>
      </c>
      <c r="F56" s="88">
        <v>5484.34</v>
      </c>
      <c r="G56" s="87">
        <v>3323265.0</v>
      </c>
      <c r="H56" s="88">
        <v>13618.44</v>
      </c>
      <c r="I56" s="87">
        <v>114400.0</v>
      </c>
      <c r="J56" s="88">
        <v>5484.34</v>
      </c>
      <c r="K56" s="41"/>
      <c r="L56" s="19">
        <f t="shared" ref="L56:O56" si="165">SUM(C56+G56)</f>
        <v>6646530</v>
      </c>
      <c r="M56" s="18">
        <f t="shared" si="165"/>
        <v>27236.88</v>
      </c>
      <c r="N56" s="19">
        <f t="shared" si="165"/>
        <v>228800</v>
      </c>
      <c r="O56" s="18">
        <f t="shared" si="165"/>
        <v>10968.68</v>
      </c>
      <c r="P56" s="110">
        <f t="shared" si="5"/>
        <v>38205.56</v>
      </c>
      <c r="Q56" s="41">
        <v>6722298.0</v>
      </c>
      <c r="R56" s="41">
        <v>27355.55</v>
      </c>
      <c r="S56" s="24">
        <f t="shared" ref="S56:T56" si="166">Q56-L56</f>
        <v>75768</v>
      </c>
      <c r="T56" s="25">
        <f t="shared" si="166"/>
        <v>118.67</v>
      </c>
      <c r="U56" s="41">
        <v>181644.0</v>
      </c>
      <c r="V56" s="41">
        <v>8708.02</v>
      </c>
      <c r="W56" s="24">
        <f t="shared" ref="W56:X56" si="167">U56-N56</f>
        <v>-47156</v>
      </c>
      <c r="X56" s="25">
        <f t="shared" si="167"/>
        <v>-2260.66</v>
      </c>
      <c r="Y56" s="25">
        <f t="shared" si="8"/>
        <v>-2141.99</v>
      </c>
      <c r="Z56" s="41"/>
    </row>
    <row r="57" ht="20.25" customHeight="1">
      <c r="A57" s="29" t="s">
        <v>65</v>
      </c>
      <c r="B57" s="29" t="s">
        <v>0</v>
      </c>
      <c r="C57" s="87">
        <v>1434841.0</v>
      </c>
      <c r="D57" s="88">
        <v>6086.96</v>
      </c>
      <c r="E57" s="87">
        <v>179604.0</v>
      </c>
      <c r="F57" s="88">
        <v>9558.55</v>
      </c>
      <c r="G57" s="87">
        <v>1434841.0</v>
      </c>
      <c r="H57" s="88">
        <v>6093.44</v>
      </c>
      <c r="I57" s="87">
        <v>179604.0</v>
      </c>
      <c r="J57" s="88">
        <v>9558.55</v>
      </c>
      <c r="K57" s="41"/>
      <c r="L57" s="19">
        <f t="shared" ref="L57:O57" si="168">SUM(C57+G57)</f>
        <v>2869682</v>
      </c>
      <c r="M57" s="18">
        <f t="shared" si="168"/>
        <v>12180.4</v>
      </c>
      <c r="N57" s="19">
        <f t="shared" si="168"/>
        <v>359208</v>
      </c>
      <c r="O57" s="18">
        <f t="shared" si="168"/>
        <v>19117.1</v>
      </c>
      <c r="P57" s="110">
        <f t="shared" si="5"/>
        <v>31297.5</v>
      </c>
      <c r="Q57" s="41">
        <v>3038079.0</v>
      </c>
      <c r="R57" s="41">
        <v>13076.36</v>
      </c>
      <c r="S57" s="24">
        <f t="shared" ref="S57:T57" si="169">Q57-L57</f>
        <v>168397</v>
      </c>
      <c r="T57" s="25">
        <f t="shared" si="169"/>
        <v>895.96</v>
      </c>
      <c r="U57" s="41">
        <v>364475.0</v>
      </c>
      <c r="V57" s="41">
        <v>19397.38</v>
      </c>
      <c r="W57" s="24">
        <f t="shared" ref="W57:X57" si="170">U57-N57</f>
        <v>5267</v>
      </c>
      <c r="X57" s="25">
        <f t="shared" si="170"/>
        <v>280.28</v>
      </c>
      <c r="Y57" s="25">
        <f t="shared" si="8"/>
        <v>1176.24</v>
      </c>
      <c r="Z57" s="41"/>
    </row>
    <row r="58" ht="20.25" customHeight="1">
      <c r="A58" s="29" t="s">
        <v>65</v>
      </c>
      <c r="B58" s="29" t="s">
        <v>66</v>
      </c>
      <c r="C58" s="87">
        <v>1434841.0</v>
      </c>
      <c r="D58" s="88">
        <v>6086.96</v>
      </c>
      <c r="E58" s="87">
        <v>179604.0</v>
      </c>
      <c r="F58" s="88">
        <v>8610.24</v>
      </c>
      <c r="G58" s="87">
        <v>1434841.0</v>
      </c>
      <c r="H58" s="88">
        <v>6093.44</v>
      </c>
      <c r="I58" s="87">
        <v>179604.0</v>
      </c>
      <c r="J58" s="88">
        <v>8610.24</v>
      </c>
      <c r="K58" s="41"/>
      <c r="L58" s="19">
        <f t="shared" ref="L58:O58" si="171">SUM(C58+G58)</f>
        <v>2869682</v>
      </c>
      <c r="M58" s="18">
        <f t="shared" si="171"/>
        <v>12180.4</v>
      </c>
      <c r="N58" s="19">
        <f t="shared" si="171"/>
        <v>359208</v>
      </c>
      <c r="O58" s="18">
        <f t="shared" si="171"/>
        <v>17220.48</v>
      </c>
      <c r="P58" s="110">
        <f t="shared" si="5"/>
        <v>29400.88</v>
      </c>
      <c r="Q58" s="41">
        <v>3038079.0</v>
      </c>
      <c r="R58" s="41">
        <v>13076.36</v>
      </c>
      <c r="S58" s="24">
        <f t="shared" ref="S58:T58" si="172">Q58-L58</f>
        <v>168397</v>
      </c>
      <c r="T58" s="25">
        <f t="shared" si="172"/>
        <v>895.96</v>
      </c>
      <c r="U58" s="41">
        <v>364475.0</v>
      </c>
      <c r="V58" s="41">
        <v>17472.94</v>
      </c>
      <c r="W58" s="24">
        <f t="shared" ref="W58:X58" si="173">U58-N58</f>
        <v>5267</v>
      </c>
      <c r="X58" s="25">
        <f t="shared" si="173"/>
        <v>252.46</v>
      </c>
      <c r="Y58" s="25">
        <f t="shared" si="8"/>
        <v>1148.42</v>
      </c>
      <c r="Z58" s="41"/>
    </row>
    <row r="59" ht="20.25" customHeight="1">
      <c r="A59" s="29" t="s">
        <v>224</v>
      </c>
      <c r="B59" s="29" t="s">
        <v>0</v>
      </c>
      <c r="C59" s="87">
        <v>68228.0</v>
      </c>
      <c r="D59" s="88">
        <v>281.55</v>
      </c>
      <c r="E59" s="87">
        <v>1828.0</v>
      </c>
      <c r="F59" s="88">
        <v>94.41</v>
      </c>
      <c r="G59" s="87">
        <v>68228.0</v>
      </c>
      <c r="H59" s="88">
        <v>281.55</v>
      </c>
      <c r="I59" s="87">
        <v>1828.0</v>
      </c>
      <c r="J59" s="88">
        <v>94.41</v>
      </c>
      <c r="K59" s="41"/>
      <c r="L59" s="19">
        <f t="shared" ref="L59:O59" si="174">SUM(C59+G59)</f>
        <v>136456</v>
      </c>
      <c r="M59" s="18">
        <f t="shared" si="174"/>
        <v>563.1</v>
      </c>
      <c r="N59" s="19">
        <f t="shared" si="174"/>
        <v>3656</v>
      </c>
      <c r="O59" s="18">
        <f t="shared" si="174"/>
        <v>188.82</v>
      </c>
      <c r="P59" s="110">
        <f t="shared" si="5"/>
        <v>751.92</v>
      </c>
      <c r="Q59" s="41">
        <v>150498.0</v>
      </c>
      <c r="R59" s="41">
        <v>638.77</v>
      </c>
      <c r="S59" s="24">
        <f t="shared" ref="S59:T59" si="175">Q59-L59</f>
        <v>14042</v>
      </c>
      <c r="T59" s="25">
        <f t="shared" si="175"/>
        <v>75.67</v>
      </c>
      <c r="U59" s="41">
        <v>3773.0</v>
      </c>
      <c r="V59" s="41">
        <v>194.91</v>
      </c>
      <c r="W59" s="24">
        <f t="shared" ref="W59:X59" si="176">U59-N59</f>
        <v>117</v>
      </c>
      <c r="X59" s="25">
        <f t="shared" si="176"/>
        <v>6.09</v>
      </c>
      <c r="Y59" s="25">
        <f t="shared" si="8"/>
        <v>81.76</v>
      </c>
      <c r="Z59" s="41"/>
    </row>
    <row r="60" ht="20.25" customHeight="1">
      <c r="A60" s="29" t="s">
        <v>224</v>
      </c>
      <c r="B60" s="29" t="s">
        <v>40</v>
      </c>
      <c r="C60" s="87">
        <v>68228.0</v>
      </c>
      <c r="D60" s="88">
        <v>277.92</v>
      </c>
      <c r="E60" s="87">
        <v>1828.0</v>
      </c>
      <c r="F60" s="88">
        <v>85.05</v>
      </c>
      <c r="G60" s="87">
        <v>68228.0</v>
      </c>
      <c r="H60" s="88">
        <v>277.92</v>
      </c>
      <c r="I60" s="87">
        <v>1828.0</v>
      </c>
      <c r="J60" s="88">
        <v>85.05</v>
      </c>
      <c r="K60" s="41"/>
      <c r="L60" s="19">
        <f t="shared" ref="L60:O60" si="177">SUM(C60+G60)</f>
        <v>136456</v>
      </c>
      <c r="M60" s="18">
        <f t="shared" si="177"/>
        <v>555.84</v>
      </c>
      <c r="N60" s="19">
        <f t="shared" si="177"/>
        <v>3656</v>
      </c>
      <c r="O60" s="18">
        <f t="shared" si="177"/>
        <v>170.1</v>
      </c>
      <c r="P60" s="110">
        <f t="shared" si="5"/>
        <v>725.94</v>
      </c>
      <c r="Q60" s="41">
        <v>150498.0</v>
      </c>
      <c r="R60" s="41">
        <v>620.66</v>
      </c>
      <c r="S60" s="24">
        <f t="shared" ref="S60:T60" si="178">Q60-L60</f>
        <v>14042</v>
      </c>
      <c r="T60" s="25">
        <f t="shared" si="178"/>
        <v>64.82</v>
      </c>
      <c r="U60" s="41">
        <v>3773.0</v>
      </c>
      <c r="V60" s="41">
        <v>175.6</v>
      </c>
      <c r="W60" s="24">
        <f t="shared" ref="W60:X60" si="179">U60-N60</f>
        <v>117</v>
      </c>
      <c r="X60" s="25">
        <f t="shared" si="179"/>
        <v>5.5</v>
      </c>
      <c r="Y60" s="25">
        <f t="shared" si="8"/>
        <v>70.32</v>
      </c>
      <c r="Z60" s="41"/>
    </row>
    <row r="61" ht="20.25" customHeight="1">
      <c r="A61" s="29" t="s">
        <v>67</v>
      </c>
      <c r="B61" s="29" t="s">
        <v>0</v>
      </c>
      <c r="C61" s="87">
        <v>1315980.0</v>
      </c>
      <c r="D61" s="88">
        <v>5487.93</v>
      </c>
      <c r="E61" s="87">
        <v>55572.0</v>
      </c>
      <c r="F61" s="88">
        <v>2884.35</v>
      </c>
      <c r="G61" s="87">
        <v>1315980.0</v>
      </c>
      <c r="H61" s="88">
        <v>5487.93</v>
      </c>
      <c r="I61" s="87">
        <v>55572.0</v>
      </c>
      <c r="J61" s="88">
        <v>2884.35</v>
      </c>
      <c r="K61" s="41"/>
      <c r="L61" s="19">
        <f t="shared" ref="L61:O61" si="180">SUM(C61+G61)</f>
        <v>2631960</v>
      </c>
      <c r="M61" s="18">
        <f t="shared" si="180"/>
        <v>10975.86</v>
      </c>
      <c r="N61" s="19">
        <f t="shared" si="180"/>
        <v>111144</v>
      </c>
      <c r="O61" s="18">
        <f t="shared" si="180"/>
        <v>5768.7</v>
      </c>
      <c r="P61" s="110">
        <f t="shared" si="5"/>
        <v>16744.56</v>
      </c>
      <c r="Q61" s="41">
        <v>2533733.0</v>
      </c>
      <c r="R61" s="41">
        <v>10652.36</v>
      </c>
      <c r="S61" s="24">
        <f t="shared" ref="S61:T61" si="181">Q61-L61</f>
        <v>-98227</v>
      </c>
      <c r="T61" s="25">
        <f t="shared" si="181"/>
        <v>-323.5</v>
      </c>
      <c r="U61" s="41">
        <v>182866.0</v>
      </c>
      <c r="V61" s="41">
        <v>9500.04</v>
      </c>
      <c r="W61" s="24">
        <f t="shared" ref="W61:X61" si="182">U61-N61</f>
        <v>71722</v>
      </c>
      <c r="X61" s="25">
        <f t="shared" si="182"/>
        <v>3731.34</v>
      </c>
      <c r="Y61" s="25">
        <f t="shared" si="8"/>
        <v>3407.84</v>
      </c>
      <c r="Z61" s="41"/>
    </row>
    <row r="62" ht="20.25" customHeight="1">
      <c r="A62" s="29" t="s">
        <v>67</v>
      </c>
      <c r="B62" s="29" t="s">
        <v>40</v>
      </c>
      <c r="C62" s="87">
        <v>1315980.0</v>
      </c>
      <c r="D62" s="88">
        <v>5386.48</v>
      </c>
      <c r="E62" s="87">
        <v>55572.0</v>
      </c>
      <c r="F62" s="88">
        <v>2586.3</v>
      </c>
      <c r="G62" s="87">
        <v>1315980.0</v>
      </c>
      <c r="H62" s="88">
        <v>5386.48</v>
      </c>
      <c r="I62" s="87">
        <v>55571.0</v>
      </c>
      <c r="J62" s="88">
        <v>2586.3</v>
      </c>
      <c r="K62" s="41"/>
      <c r="L62" s="19">
        <f t="shared" ref="L62:O62" si="183">SUM(C62+G62)</f>
        <v>2631960</v>
      </c>
      <c r="M62" s="18">
        <f t="shared" si="183"/>
        <v>10772.96</v>
      </c>
      <c r="N62" s="19">
        <f t="shared" si="183"/>
        <v>111143</v>
      </c>
      <c r="O62" s="18">
        <f t="shared" si="183"/>
        <v>5172.6</v>
      </c>
      <c r="P62" s="110">
        <f t="shared" si="5"/>
        <v>15945.56</v>
      </c>
      <c r="Q62" s="41">
        <v>2533733.0</v>
      </c>
      <c r="R62" s="41">
        <v>10409.68</v>
      </c>
      <c r="S62" s="24">
        <f t="shared" ref="S62:T62" si="184">Q62-L62</f>
        <v>-98227</v>
      </c>
      <c r="T62" s="25">
        <f t="shared" si="184"/>
        <v>-363.28</v>
      </c>
      <c r="U62" s="41">
        <v>182866.0</v>
      </c>
      <c r="V62" s="41">
        <v>8510.58</v>
      </c>
      <c r="W62" s="24">
        <f t="shared" ref="W62:X62" si="185">U62-N62</f>
        <v>71723</v>
      </c>
      <c r="X62" s="25">
        <f t="shared" si="185"/>
        <v>3337.98</v>
      </c>
      <c r="Y62" s="25">
        <f t="shared" si="8"/>
        <v>2974.7</v>
      </c>
      <c r="Z62" s="41"/>
    </row>
    <row r="63" ht="20.25" customHeight="1">
      <c r="A63" s="29" t="s">
        <v>251</v>
      </c>
      <c r="B63" s="29" t="s">
        <v>0</v>
      </c>
      <c r="C63" s="87">
        <v>5403554.0</v>
      </c>
      <c r="D63" s="88">
        <v>20695.61</v>
      </c>
      <c r="E63" s="87">
        <v>82982.0</v>
      </c>
      <c r="F63" s="88">
        <v>5051.57</v>
      </c>
      <c r="G63" s="87">
        <v>5403555.0</v>
      </c>
      <c r="H63" s="88">
        <v>20695.61</v>
      </c>
      <c r="I63" s="87">
        <v>82983.0</v>
      </c>
      <c r="J63" s="88">
        <v>5051.57</v>
      </c>
      <c r="K63" s="41"/>
      <c r="L63" s="19">
        <f t="shared" ref="L63:O63" si="186">SUM(C63+G63)</f>
        <v>10807109</v>
      </c>
      <c r="M63" s="18">
        <f t="shared" si="186"/>
        <v>41391.22</v>
      </c>
      <c r="N63" s="19">
        <f t="shared" si="186"/>
        <v>165965</v>
      </c>
      <c r="O63" s="18">
        <f t="shared" si="186"/>
        <v>10103.14</v>
      </c>
      <c r="P63" s="110">
        <f t="shared" si="5"/>
        <v>51494.36</v>
      </c>
      <c r="Q63" s="41">
        <v>1.0264822E7</v>
      </c>
      <c r="R63" s="41">
        <v>39314.26</v>
      </c>
      <c r="S63" s="24">
        <f t="shared" ref="S63:T63" si="187">Q63-L63</f>
        <v>-542287</v>
      </c>
      <c r="T63" s="25">
        <f t="shared" si="187"/>
        <v>-2076.96</v>
      </c>
      <c r="U63" s="41">
        <v>149748.0</v>
      </c>
      <c r="V63" s="41">
        <v>9091.83</v>
      </c>
      <c r="W63" s="24">
        <f t="shared" ref="W63:X63" si="188">U63-N63</f>
        <v>-16217</v>
      </c>
      <c r="X63" s="25">
        <f t="shared" si="188"/>
        <v>-1011.31</v>
      </c>
      <c r="Y63" s="25">
        <f t="shared" si="8"/>
        <v>-3088.27</v>
      </c>
      <c r="Z63" s="41"/>
    </row>
    <row r="64" ht="20.25" customHeight="1">
      <c r="A64" s="29" t="s">
        <v>251</v>
      </c>
      <c r="B64" s="29" t="s">
        <v>220</v>
      </c>
      <c r="C64" s="87">
        <v>5403554.0</v>
      </c>
      <c r="D64" s="88">
        <v>20776.23</v>
      </c>
      <c r="E64" s="87">
        <v>82982.0</v>
      </c>
      <c r="F64" s="88">
        <v>4551.01</v>
      </c>
      <c r="G64" s="87">
        <v>5403554.0</v>
      </c>
      <c r="H64" s="88">
        <v>20776.23</v>
      </c>
      <c r="I64" s="87">
        <v>82982.0</v>
      </c>
      <c r="J64" s="88">
        <v>4551.01</v>
      </c>
      <c r="K64" s="41"/>
      <c r="L64" s="19">
        <f t="shared" ref="L64:O64" si="189">SUM(C64+G64)</f>
        <v>10807108</v>
      </c>
      <c r="M64" s="18">
        <f t="shared" si="189"/>
        <v>41552.46</v>
      </c>
      <c r="N64" s="19">
        <f t="shared" si="189"/>
        <v>165964</v>
      </c>
      <c r="O64" s="18">
        <f t="shared" si="189"/>
        <v>9102.02</v>
      </c>
      <c r="P64" s="110">
        <f t="shared" si="5"/>
        <v>50654.48</v>
      </c>
      <c r="Q64" s="41">
        <v>1.0264822E7</v>
      </c>
      <c r="R64" s="41">
        <v>39450.97</v>
      </c>
      <c r="S64" s="24">
        <f t="shared" ref="S64:T64" si="190">Q64-L64</f>
        <v>-542286</v>
      </c>
      <c r="T64" s="25">
        <f t="shared" si="190"/>
        <v>-2101.49</v>
      </c>
      <c r="U64" s="41">
        <v>149748.0</v>
      </c>
      <c r="V64" s="41">
        <v>8190.91</v>
      </c>
      <c r="W64" s="24">
        <f t="shared" ref="W64:X64" si="191">U64-N64</f>
        <v>-16216</v>
      </c>
      <c r="X64" s="25">
        <f t="shared" si="191"/>
        <v>-911.11</v>
      </c>
      <c r="Y64" s="25">
        <f t="shared" si="8"/>
        <v>-3012.6</v>
      </c>
      <c r="Z64" s="41"/>
    </row>
    <row r="65" ht="20.25" customHeight="1">
      <c r="A65" s="29" t="s">
        <v>192</v>
      </c>
      <c r="B65" s="29" t="s">
        <v>0</v>
      </c>
      <c r="C65" s="87">
        <v>2294932.0</v>
      </c>
      <c r="D65" s="88">
        <v>9428.78</v>
      </c>
      <c r="E65" s="87">
        <v>200878.0</v>
      </c>
      <c r="F65" s="88">
        <v>11130.35</v>
      </c>
      <c r="G65" s="87">
        <v>2294932.0</v>
      </c>
      <c r="H65" s="88">
        <v>9428.78</v>
      </c>
      <c r="I65" s="87">
        <v>200878.0</v>
      </c>
      <c r="J65" s="88">
        <v>11130.35</v>
      </c>
      <c r="K65" s="41"/>
      <c r="L65" s="19">
        <f t="shared" ref="L65:O65" si="192">SUM(C65+G65)</f>
        <v>4589864</v>
      </c>
      <c r="M65" s="18">
        <f t="shared" si="192"/>
        <v>18857.56</v>
      </c>
      <c r="N65" s="19">
        <f t="shared" si="192"/>
        <v>401756</v>
      </c>
      <c r="O65" s="18">
        <f t="shared" si="192"/>
        <v>22260.7</v>
      </c>
      <c r="P65" s="110">
        <f t="shared" si="5"/>
        <v>41118.26</v>
      </c>
      <c r="Q65" s="41">
        <v>4576735.0</v>
      </c>
      <c r="R65" s="41">
        <v>18747.26</v>
      </c>
      <c r="S65" s="24">
        <f t="shared" ref="S65:T65" si="193">Q65-L65</f>
        <v>-13129</v>
      </c>
      <c r="T65" s="25">
        <f t="shared" si="193"/>
        <v>-110.3</v>
      </c>
      <c r="U65" s="41">
        <v>440798.0</v>
      </c>
      <c r="V65" s="41">
        <v>24641.42</v>
      </c>
      <c r="W65" s="24">
        <f t="shared" ref="W65:X65" si="194">U65-N65</f>
        <v>39042</v>
      </c>
      <c r="X65" s="25">
        <f t="shared" si="194"/>
        <v>2380.72</v>
      </c>
      <c r="Y65" s="25">
        <f t="shared" si="8"/>
        <v>2270.42</v>
      </c>
      <c r="Z65" s="41"/>
    </row>
    <row r="66" ht="20.25" customHeight="1">
      <c r="A66" s="29" t="s">
        <v>192</v>
      </c>
      <c r="B66" s="29" t="s">
        <v>40</v>
      </c>
      <c r="C66" s="87">
        <v>2294932.0</v>
      </c>
      <c r="D66" s="88">
        <v>8924.92</v>
      </c>
      <c r="E66" s="87">
        <v>200878.0</v>
      </c>
      <c r="F66" s="88">
        <v>9522.93</v>
      </c>
      <c r="G66" s="87">
        <v>2294932.0</v>
      </c>
      <c r="H66" s="88">
        <v>8924.92</v>
      </c>
      <c r="I66" s="87">
        <v>200878.0</v>
      </c>
      <c r="J66" s="88">
        <v>9522.93</v>
      </c>
      <c r="K66" s="41"/>
      <c r="L66" s="19">
        <f t="shared" ref="L66:O66" si="195">SUM(C66+G66)</f>
        <v>4589864</v>
      </c>
      <c r="M66" s="18">
        <f t="shared" si="195"/>
        <v>17849.84</v>
      </c>
      <c r="N66" s="19">
        <f t="shared" si="195"/>
        <v>401756</v>
      </c>
      <c r="O66" s="18">
        <f t="shared" si="195"/>
        <v>19045.86</v>
      </c>
      <c r="P66" s="110">
        <f t="shared" si="5"/>
        <v>36895.7</v>
      </c>
      <c r="Q66" s="41">
        <v>4576735.0</v>
      </c>
      <c r="R66" s="41">
        <v>17763.14</v>
      </c>
      <c r="S66" s="24">
        <f t="shared" ref="S66:T66" si="196">Q66-L66</f>
        <v>-13129</v>
      </c>
      <c r="T66" s="25">
        <f t="shared" si="196"/>
        <v>-86.7</v>
      </c>
      <c r="U66" s="41">
        <v>440798.0</v>
      </c>
      <c r="V66" s="41">
        <v>20944.93</v>
      </c>
      <c r="W66" s="24">
        <f t="shared" ref="W66:X66" si="197">U66-N66</f>
        <v>39042</v>
      </c>
      <c r="X66" s="25">
        <f t="shared" si="197"/>
        <v>1899.07</v>
      </c>
      <c r="Y66" s="25">
        <f t="shared" si="8"/>
        <v>1812.37</v>
      </c>
      <c r="Z66" s="41"/>
    </row>
    <row r="67" ht="20.25" customHeight="1">
      <c r="A67" s="29" t="s">
        <v>252</v>
      </c>
      <c r="B67" s="29" t="s">
        <v>0</v>
      </c>
      <c r="C67" s="87">
        <v>1796009.0</v>
      </c>
      <c r="D67" s="88">
        <v>6447.35</v>
      </c>
      <c r="E67" s="87">
        <v>81587.0</v>
      </c>
      <c r="F67" s="88">
        <v>4396.5</v>
      </c>
      <c r="G67" s="87">
        <v>1796008.0</v>
      </c>
      <c r="H67" s="88">
        <v>6447.35</v>
      </c>
      <c r="I67" s="87">
        <v>81588.0</v>
      </c>
      <c r="J67" s="88">
        <v>4396.5</v>
      </c>
      <c r="K67" s="41"/>
      <c r="L67" s="19">
        <f t="shared" ref="L67:O67" si="198">SUM(C67+G67)</f>
        <v>3592017</v>
      </c>
      <c r="M67" s="18">
        <f t="shared" si="198"/>
        <v>12894.7</v>
      </c>
      <c r="N67" s="19">
        <f t="shared" si="198"/>
        <v>163175</v>
      </c>
      <c r="O67" s="18">
        <f t="shared" si="198"/>
        <v>8793</v>
      </c>
      <c r="P67" s="110">
        <f t="shared" si="5"/>
        <v>21687.7</v>
      </c>
      <c r="Q67" s="41">
        <v>2879943.0</v>
      </c>
      <c r="R67" s="41">
        <v>10182.85</v>
      </c>
      <c r="S67" s="24">
        <f t="shared" ref="S67:T67" si="199">Q67-L67</f>
        <v>-712074</v>
      </c>
      <c r="T67" s="25">
        <f t="shared" si="199"/>
        <v>-2711.85</v>
      </c>
      <c r="U67" s="41">
        <v>224524.0</v>
      </c>
      <c r="V67" s="41">
        <v>11934.02</v>
      </c>
      <c r="W67" s="24">
        <f t="shared" ref="W67:X67" si="200">U67-N67</f>
        <v>61349</v>
      </c>
      <c r="X67" s="25">
        <f t="shared" si="200"/>
        <v>3141.02</v>
      </c>
      <c r="Y67" s="25">
        <f t="shared" si="8"/>
        <v>429.17</v>
      </c>
      <c r="Z67" s="41"/>
    </row>
    <row r="68" ht="20.25" customHeight="1">
      <c r="A68" s="29" t="s">
        <v>252</v>
      </c>
      <c r="B68" s="29" t="s">
        <v>220</v>
      </c>
      <c r="C68" s="87">
        <v>687367.0</v>
      </c>
      <c r="D68" s="88">
        <v>3127.51</v>
      </c>
      <c r="E68" s="87">
        <v>53950.0</v>
      </c>
      <c r="F68" s="88">
        <v>3093.46</v>
      </c>
      <c r="G68" s="87">
        <v>687367.0</v>
      </c>
      <c r="H68" s="88">
        <v>3127.51</v>
      </c>
      <c r="I68" s="87">
        <v>53950.0</v>
      </c>
      <c r="J68" s="88">
        <v>3093.46</v>
      </c>
      <c r="K68" s="41"/>
      <c r="L68" s="19">
        <f t="shared" ref="L68:O68" si="201">SUM(C68+G68)</f>
        <v>1374734</v>
      </c>
      <c r="M68" s="18">
        <f t="shared" si="201"/>
        <v>6255.02</v>
      </c>
      <c r="N68" s="19">
        <f t="shared" si="201"/>
        <v>107900</v>
      </c>
      <c r="O68" s="18">
        <f t="shared" si="201"/>
        <v>6186.92</v>
      </c>
      <c r="P68" s="110">
        <f t="shared" si="5"/>
        <v>12441.94</v>
      </c>
      <c r="Q68" s="41">
        <v>862835.0</v>
      </c>
      <c r="R68" s="41">
        <v>3972.37</v>
      </c>
      <c r="S68" s="24">
        <f t="shared" ref="S68:T68" si="202">Q68-L68</f>
        <v>-511899</v>
      </c>
      <c r="T68" s="25">
        <f t="shared" si="202"/>
        <v>-2282.65</v>
      </c>
      <c r="U68" s="41">
        <v>136194.0</v>
      </c>
      <c r="V68" s="41">
        <v>7809.36</v>
      </c>
      <c r="W68" s="24">
        <f t="shared" ref="W68:X68" si="203">U68-N68</f>
        <v>28294</v>
      </c>
      <c r="X68" s="25">
        <f t="shared" si="203"/>
        <v>1622.44</v>
      </c>
      <c r="Y68" s="25">
        <f t="shared" si="8"/>
        <v>-660.21</v>
      </c>
      <c r="Z68" s="41"/>
    </row>
    <row r="69" ht="20.25" customHeight="1">
      <c r="A69" s="29" t="s">
        <v>252</v>
      </c>
      <c r="B69" s="29" t="s">
        <v>40</v>
      </c>
      <c r="C69" s="87">
        <v>1108641.0</v>
      </c>
      <c r="D69" s="88">
        <v>3569.29</v>
      </c>
      <c r="E69" s="87">
        <v>27638.0</v>
      </c>
      <c r="F69" s="88">
        <v>1243.69</v>
      </c>
      <c r="G69" s="87">
        <v>1108641.0</v>
      </c>
      <c r="H69" s="88">
        <v>3569.29</v>
      </c>
      <c r="I69" s="87">
        <v>27638.0</v>
      </c>
      <c r="J69" s="88">
        <v>1243.69</v>
      </c>
      <c r="K69" s="41"/>
      <c r="L69" s="19">
        <f t="shared" ref="L69:O69" si="204">SUM(C69+G69)</f>
        <v>2217282</v>
      </c>
      <c r="M69" s="18">
        <f t="shared" si="204"/>
        <v>7138.58</v>
      </c>
      <c r="N69" s="19">
        <f t="shared" si="204"/>
        <v>55276</v>
      </c>
      <c r="O69" s="18">
        <f t="shared" si="204"/>
        <v>2487.38</v>
      </c>
      <c r="P69" s="110">
        <f t="shared" si="5"/>
        <v>9625.96</v>
      </c>
      <c r="Q69" s="41">
        <v>2017108.0</v>
      </c>
      <c r="R69" s="41">
        <v>6514.19</v>
      </c>
      <c r="S69" s="24">
        <f t="shared" ref="S69:T69" si="205">Q69-L69</f>
        <v>-200174</v>
      </c>
      <c r="T69" s="25">
        <f t="shared" si="205"/>
        <v>-624.39</v>
      </c>
      <c r="U69" s="41">
        <v>88330.0</v>
      </c>
      <c r="V69" s="41">
        <v>3974.85</v>
      </c>
      <c r="W69" s="24">
        <f t="shared" ref="W69:X69" si="206">U69-N69</f>
        <v>33054</v>
      </c>
      <c r="X69" s="25">
        <f t="shared" si="206"/>
        <v>1487.47</v>
      </c>
      <c r="Y69" s="25">
        <f t="shared" si="8"/>
        <v>863.08</v>
      </c>
      <c r="Z69" s="41"/>
    </row>
    <row r="70" ht="20.25" customHeight="1">
      <c r="A70" s="29" t="s">
        <v>144</v>
      </c>
      <c r="B70" s="29" t="s">
        <v>0</v>
      </c>
      <c r="C70" s="87">
        <v>1158275.0</v>
      </c>
      <c r="D70" s="88">
        <v>4594.8</v>
      </c>
      <c r="E70" s="87">
        <v>111405.0</v>
      </c>
      <c r="F70" s="88">
        <v>5824.47</v>
      </c>
      <c r="G70" s="87">
        <v>1158275.0</v>
      </c>
      <c r="H70" s="88">
        <v>4594.8</v>
      </c>
      <c r="I70" s="87">
        <v>111405.0</v>
      </c>
      <c r="J70" s="88">
        <v>5824.47</v>
      </c>
      <c r="K70" s="41"/>
      <c r="L70" s="19">
        <f t="shared" ref="L70:O70" si="207">SUM(C70+G70)</f>
        <v>2316550</v>
      </c>
      <c r="M70" s="18">
        <f t="shared" si="207"/>
        <v>9189.6</v>
      </c>
      <c r="N70" s="19">
        <f t="shared" si="207"/>
        <v>222810</v>
      </c>
      <c r="O70" s="18">
        <f t="shared" si="207"/>
        <v>11648.94</v>
      </c>
      <c r="P70" s="110">
        <f t="shared" si="5"/>
        <v>20838.54</v>
      </c>
      <c r="Q70" s="41">
        <v>2482400.0</v>
      </c>
      <c r="R70" s="41">
        <v>9843.41</v>
      </c>
      <c r="S70" s="24">
        <f t="shared" ref="S70:T70" si="208">Q70-L70</f>
        <v>165850</v>
      </c>
      <c r="T70" s="25">
        <f t="shared" si="208"/>
        <v>653.81</v>
      </c>
      <c r="U70" s="41">
        <v>193990.0</v>
      </c>
      <c r="V70" s="41">
        <v>10581.75</v>
      </c>
      <c r="W70" s="24">
        <f t="shared" ref="W70:X70" si="209">U70-N70</f>
        <v>-28820</v>
      </c>
      <c r="X70" s="25">
        <f t="shared" si="209"/>
        <v>-1067.19</v>
      </c>
      <c r="Y70" s="25">
        <f t="shared" si="8"/>
        <v>-413.38</v>
      </c>
      <c r="Z70" s="41"/>
    </row>
    <row r="71" ht="20.25" customHeight="1">
      <c r="A71" s="29" t="s">
        <v>144</v>
      </c>
      <c r="B71" s="29" t="s">
        <v>46</v>
      </c>
      <c r="C71" s="87">
        <v>1158275.0</v>
      </c>
      <c r="D71" s="88">
        <v>4445.69</v>
      </c>
      <c r="E71" s="87">
        <v>111405.0</v>
      </c>
      <c r="F71" s="88">
        <v>5091.44</v>
      </c>
      <c r="G71" s="87">
        <v>1158275.0</v>
      </c>
      <c r="H71" s="88">
        <v>4445.69</v>
      </c>
      <c r="I71" s="87">
        <v>111405.0</v>
      </c>
      <c r="J71" s="88">
        <v>5091.44</v>
      </c>
      <c r="K71" s="41"/>
      <c r="L71" s="19">
        <f t="shared" ref="L71:O71" si="210">SUM(C71+G71)</f>
        <v>2316550</v>
      </c>
      <c r="M71" s="18">
        <f t="shared" si="210"/>
        <v>8891.38</v>
      </c>
      <c r="N71" s="19">
        <f t="shared" si="210"/>
        <v>222810</v>
      </c>
      <c r="O71" s="18">
        <f t="shared" si="210"/>
        <v>10182.88</v>
      </c>
      <c r="P71" s="110">
        <f t="shared" si="5"/>
        <v>19074.26</v>
      </c>
      <c r="Q71" s="41">
        <v>2482400.0</v>
      </c>
      <c r="R71" s="41">
        <v>9071.38</v>
      </c>
      <c r="S71" s="24">
        <f t="shared" ref="S71:T71" si="211">Q71-L71</f>
        <v>165850</v>
      </c>
      <c r="T71" s="25">
        <f t="shared" si="211"/>
        <v>180</v>
      </c>
      <c r="U71" s="41">
        <v>200321.0</v>
      </c>
      <c r="V71" s="41">
        <v>9625.53</v>
      </c>
      <c r="W71" s="24">
        <f t="shared" ref="W71:X71" si="212">U71-N71</f>
        <v>-22489</v>
      </c>
      <c r="X71" s="25">
        <f t="shared" si="212"/>
        <v>-557.35</v>
      </c>
      <c r="Y71" s="25">
        <f t="shared" si="8"/>
        <v>-377.35</v>
      </c>
      <c r="Z71" s="41"/>
    </row>
    <row r="72" ht="20.25" customHeight="1">
      <c r="A72" s="29" t="s">
        <v>70</v>
      </c>
      <c r="B72" s="29" t="s">
        <v>0</v>
      </c>
      <c r="C72" s="87">
        <v>1474918.0</v>
      </c>
      <c r="D72" s="88">
        <v>5736.44</v>
      </c>
      <c r="E72" s="87">
        <v>116829.0</v>
      </c>
      <c r="F72" s="88">
        <v>5898.21</v>
      </c>
      <c r="G72" s="87">
        <v>1474918.0</v>
      </c>
      <c r="H72" s="88">
        <v>5736.44</v>
      </c>
      <c r="I72" s="87">
        <v>116829.0</v>
      </c>
      <c r="J72" s="88">
        <v>5898.21</v>
      </c>
      <c r="K72" s="41"/>
      <c r="L72" s="19">
        <f t="shared" ref="L72:O72" si="213">SUM(C72+G72)</f>
        <v>2949836</v>
      </c>
      <c r="M72" s="18">
        <f t="shared" si="213"/>
        <v>11472.88</v>
      </c>
      <c r="N72" s="19">
        <f t="shared" si="213"/>
        <v>233658</v>
      </c>
      <c r="O72" s="18">
        <f t="shared" si="213"/>
        <v>11796.42</v>
      </c>
      <c r="P72" s="110">
        <f t="shared" si="5"/>
        <v>23269.3</v>
      </c>
      <c r="Q72" s="41">
        <v>2925060.0</v>
      </c>
      <c r="R72" s="41">
        <v>11415.11</v>
      </c>
      <c r="S72" s="24">
        <f t="shared" ref="S72:T72" si="214">Q72-L72</f>
        <v>-24776</v>
      </c>
      <c r="T72" s="25">
        <f t="shared" si="214"/>
        <v>-57.77</v>
      </c>
      <c r="U72" s="41">
        <v>283869.0</v>
      </c>
      <c r="V72" s="41">
        <v>14225.1</v>
      </c>
      <c r="W72" s="24">
        <f t="shared" ref="W72:X72" si="215">U72-N72</f>
        <v>50211</v>
      </c>
      <c r="X72" s="25">
        <f t="shared" si="215"/>
        <v>2428.68</v>
      </c>
      <c r="Y72" s="25">
        <f t="shared" si="8"/>
        <v>2370.91</v>
      </c>
      <c r="Z72" s="41"/>
    </row>
    <row r="73" ht="20.25" customHeight="1">
      <c r="A73" s="29" t="s">
        <v>70</v>
      </c>
      <c r="B73" s="29" t="s">
        <v>46</v>
      </c>
      <c r="C73" s="87">
        <v>1474918.0</v>
      </c>
      <c r="D73" s="88">
        <v>5512.85</v>
      </c>
      <c r="E73" s="87">
        <v>116829.0</v>
      </c>
      <c r="F73" s="88">
        <v>5182.91</v>
      </c>
      <c r="G73" s="87">
        <v>1474918.0</v>
      </c>
      <c r="H73" s="88">
        <v>5512.85</v>
      </c>
      <c r="I73" s="87">
        <v>116829.0</v>
      </c>
      <c r="J73" s="88">
        <v>5182.91</v>
      </c>
      <c r="K73" s="41"/>
      <c r="L73" s="19">
        <f t="shared" ref="L73:O73" si="216">SUM(C73+G73)</f>
        <v>2949836</v>
      </c>
      <c r="M73" s="18">
        <f t="shared" si="216"/>
        <v>11025.7</v>
      </c>
      <c r="N73" s="19">
        <f t="shared" si="216"/>
        <v>233658</v>
      </c>
      <c r="O73" s="18">
        <f t="shared" si="216"/>
        <v>10365.82</v>
      </c>
      <c r="P73" s="110">
        <f t="shared" si="5"/>
        <v>21391.52</v>
      </c>
      <c r="Q73" s="41">
        <v>2925060.0</v>
      </c>
      <c r="R73" s="41">
        <v>10976.49</v>
      </c>
      <c r="S73" s="24">
        <f t="shared" ref="S73:T73" si="217">Q73-L73</f>
        <v>-24776</v>
      </c>
      <c r="T73" s="25">
        <f t="shared" si="217"/>
        <v>-49.21</v>
      </c>
      <c r="U73" s="41">
        <v>283869.0</v>
      </c>
      <c r="V73" s="41">
        <v>12521.29</v>
      </c>
      <c r="W73" s="24">
        <f t="shared" ref="W73:X73" si="218">U73-N73</f>
        <v>50211</v>
      </c>
      <c r="X73" s="25">
        <f t="shared" si="218"/>
        <v>2155.47</v>
      </c>
      <c r="Y73" s="25">
        <f t="shared" si="8"/>
        <v>2106.26</v>
      </c>
      <c r="Z73" s="41"/>
    </row>
    <row r="74" ht="20.25" customHeight="1">
      <c r="A74" s="29" t="s">
        <v>71</v>
      </c>
      <c r="B74" s="29" t="s">
        <v>0</v>
      </c>
      <c r="C74" s="87">
        <v>3360399.0</v>
      </c>
      <c r="D74" s="88">
        <v>12642.07</v>
      </c>
      <c r="E74" s="87">
        <v>174704.0</v>
      </c>
      <c r="F74" s="88">
        <v>9306.55</v>
      </c>
      <c r="G74" s="87">
        <v>3360399.0</v>
      </c>
      <c r="H74" s="88">
        <v>12642.07</v>
      </c>
      <c r="I74" s="87">
        <v>174704.0</v>
      </c>
      <c r="J74" s="88">
        <v>9306.55</v>
      </c>
      <c r="K74" s="41"/>
      <c r="L74" s="19">
        <f t="shared" ref="L74:O74" si="219">SUM(C74+G74)</f>
        <v>6720798</v>
      </c>
      <c r="M74" s="18">
        <f t="shared" si="219"/>
        <v>25284.14</v>
      </c>
      <c r="N74" s="19">
        <f t="shared" si="219"/>
        <v>349408</v>
      </c>
      <c r="O74" s="18">
        <f t="shared" si="219"/>
        <v>18613.1</v>
      </c>
      <c r="P74" s="110">
        <f t="shared" si="5"/>
        <v>43897.24</v>
      </c>
      <c r="Q74" s="41">
        <v>6855122.0</v>
      </c>
      <c r="R74" s="41">
        <v>25850.96</v>
      </c>
      <c r="S74" s="24">
        <f t="shared" ref="S74:T74" si="220">Q74-L74</f>
        <v>134324</v>
      </c>
      <c r="T74" s="25">
        <f t="shared" si="220"/>
        <v>566.82</v>
      </c>
      <c r="U74" s="41">
        <v>349277.0</v>
      </c>
      <c r="V74" s="41">
        <v>18620.61</v>
      </c>
      <c r="W74" s="24">
        <f t="shared" ref="W74:X74" si="221">U74-N74</f>
        <v>-131</v>
      </c>
      <c r="X74" s="25">
        <f t="shared" si="221"/>
        <v>7.51</v>
      </c>
      <c r="Y74" s="25">
        <f t="shared" si="8"/>
        <v>574.33</v>
      </c>
      <c r="Z74" s="41"/>
    </row>
    <row r="75" ht="20.25" customHeight="1">
      <c r="A75" s="29" t="s">
        <v>71</v>
      </c>
      <c r="B75" s="29" t="s">
        <v>51</v>
      </c>
      <c r="C75" s="87">
        <v>2744.0</v>
      </c>
      <c r="D75" s="88">
        <v>25.43</v>
      </c>
      <c r="E75" s="87">
        <v>2374.0</v>
      </c>
      <c r="F75" s="88">
        <v>220.04</v>
      </c>
      <c r="G75" s="87">
        <v>2744.0</v>
      </c>
      <c r="H75" s="88">
        <v>25.43</v>
      </c>
      <c r="I75" s="87">
        <v>2374.0</v>
      </c>
      <c r="J75" s="88">
        <v>220.04</v>
      </c>
      <c r="K75" s="41"/>
      <c r="L75" s="19">
        <f t="shared" ref="L75:O75" si="222">SUM(C75+G75)</f>
        <v>5488</v>
      </c>
      <c r="M75" s="18">
        <f t="shared" si="222"/>
        <v>50.86</v>
      </c>
      <c r="N75" s="19">
        <f t="shared" si="222"/>
        <v>4748</v>
      </c>
      <c r="O75" s="18">
        <f t="shared" si="222"/>
        <v>440.08</v>
      </c>
      <c r="P75" s="110">
        <f t="shared" si="5"/>
        <v>490.94</v>
      </c>
      <c r="Q75" s="41">
        <v>5509.0</v>
      </c>
      <c r="R75" s="41">
        <v>51.06</v>
      </c>
      <c r="S75" s="24">
        <f t="shared" ref="S75:T75" si="223">Q75-L75</f>
        <v>21</v>
      </c>
      <c r="T75" s="25">
        <f t="shared" si="223"/>
        <v>0.2</v>
      </c>
      <c r="U75" s="41">
        <v>4594.0</v>
      </c>
      <c r="V75" s="41">
        <v>425.73</v>
      </c>
      <c r="W75" s="24">
        <f t="shared" ref="W75:X75" si="224">U75-N75</f>
        <v>-154</v>
      </c>
      <c r="X75" s="25">
        <f t="shared" si="224"/>
        <v>-14.35</v>
      </c>
      <c r="Y75" s="25">
        <f t="shared" si="8"/>
        <v>-14.15</v>
      </c>
      <c r="Z75" s="41"/>
    </row>
    <row r="76" ht="20.25" customHeight="1">
      <c r="A76" s="29" t="s">
        <v>71</v>
      </c>
      <c r="B76" s="29" t="s">
        <v>40</v>
      </c>
      <c r="C76" s="87">
        <v>3357656.0</v>
      </c>
      <c r="D76" s="88">
        <v>12303.85</v>
      </c>
      <c r="E76" s="87">
        <v>172329.0</v>
      </c>
      <c r="F76" s="88">
        <v>8020.19</v>
      </c>
      <c r="G76" s="87">
        <v>3357656.0</v>
      </c>
      <c r="H76" s="88">
        <v>12303.85</v>
      </c>
      <c r="I76" s="87">
        <v>172329.0</v>
      </c>
      <c r="J76" s="88">
        <v>8020.19</v>
      </c>
      <c r="K76" s="41"/>
      <c r="L76" s="19">
        <f t="shared" ref="L76:O76" si="225">SUM(C76+G76)</f>
        <v>6715312</v>
      </c>
      <c r="M76" s="18">
        <f t="shared" si="225"/>
        <v>24607.7</v>
      </c>
      <c r="N76" s="19">
        <f t="shared" si="225"/>
        <v>344658</v>
      </c>
      <c r="O76" s="18">
        <f t="shared" si="225"/>
        <v>16040.38</v>
      </c>
      <c r="P76" s="110">
        <f t="shared" si="5"/>
        <v>40648.08</v>
      </c>
      <c r="Q76" s="41">
        <v>6849613.0</v>
      </c>
      <c r="R76" s="41">
        <v>25128.81</v>
      </c>
      <c r="S76" s="24">
        <f t="shared" ref="S76:T76" si="226">Q76-L76</f>
        <v>134301</v>
      </c>
      <c r="T76" s="25">
        <f t="shared" si="226"/>
        <v>521.11</v>
      </c>
      <c r="U76" s="41">
        <v>344683.0</v>
      </c>
      <c r="V76" s="41">
        <v>16041.55</v>
      </c>
      <c r="W76" s="24">
        <f t="shared" ref="W76:X76" si="227">U76-N76</f>
        <v>25</v>
      </c>
      <c r="X76" s="25">
        <f t="shared" si="227"/>
        <v>1.17</v>
      </c>
      <c r="Y76" s="25">
        <f t="shared" si="8"/>
        <v>522.28</v>
      </c>
      <c r="Z76" s="41"/>
    </row>
    <row r="77" ht="20.25" customHeight="1">
      <c r="A77" s="29" t="s">
        <v>72</v>
      </c>
      <c r="B77" s="29" t="s">
        <v>0</v>
      </c>
      <c r="C77" s="87">
        <v>1.4083047E7</v>
      </c>
      <c r="D77" s="88">
        <v>47865.29</v>
      </c>
      <c r="E77" s="87">
        <v>505146.0</v>
      </c>
      <c r="F77" s="88">
        <v>26747.5</v>
      </c>
      <c r="G77" s="87">
        <v>1.4083047E7</v>
      </c>
      <c r="H77" s="88">
        <v>47865.29</v>
      </c>
      <c r="I77" s="87">
        <v>505146.0</v>
      </c>
      <c r="J77" s="88">
        <v>26747.5</v>
      </c>
      <c r="K77" s="41"/>
      <c r="L77" s="19">
        <f t="shared" ref="L77:O77" si="228">SUM(C77+G77)</f>
        <v>28166094</v>
      </c>
      <c r="M77" s="18">
        <f t="shared" si="228"/>
        <v>95730.58</v>
      </c>
      <c r="N77" s="19">
        <f t="shared" si="228"/>
        <v>1010292</v>
      </c>
      <c r="O77" s="18">
        <f t="shared" si="228"/>
        <v>53495</v>
      </c>
      <c r="P77" s="110">
        <f t="shared" si="5"/>
        <v>149225.58</v>
      </c>
      <c r="Q77" s="41">
        <v>2.7811313E7</v>
      </c>
      <c r="R77" s="41">
        <v>94305.52</v>
      </c>
      <c r="S77" s="24">
        <f t="shared" ref="S77:T77" si="229">Q77-L77</f>
        <v>-354781</v>
      </c>
      <c r="T77" s="25">
        <f t="shared" si="229"/>
        <v>-1425.06</v>
      </c>
      <c r="U77" s="41">
        <v>1096642.0</v>
      </c>
      <c r="V77" s="41">
        <v>57777.45</v>
      </c>
      <c r="W77" s="24">
        <f t="shared" ref="W77:X77" si="230">U77-N77</f>
        <v>86350</v>
      </c>
      <c r="X77" s="25">
        <f t="shared" si="230"/>
        <v>4282.45</v>
      </c>
      <c r="Y77" s="25">
        <f t="shared" si="8"/>
        <v>2857.39</v>
      </c>
      <c r="Z77" s="41"/>
    </row>
    <row r="78" ht="20.25" customHeight="1">
      <c r="A78" s="29" t="s">
        <v>72</v>
      </c>
      <c r="B78" s="29" t="s">
        <v>40</v>
      </c>
      <c r="C78" s="87">
        <v>1.4083047E7</v>
      </c>
      <c r="D78" s="88">
        <v>47162.67</v>
      </c>
      <c r="E78" s="87">
        <v>505146.0</v>
      </c>
      <c r="F78" s="88">
        <v>23277.13</v>
      </c>
      <c r="G78" s="87">
        <v>1.4083047E7</v>
      </c>
      <c r="H78" s="88">
        <v>47162.67</v>
      </c>
      <c r="I78" s="87">
        <v>505146.0</v>
      </c>
      <c r="J78" s="88">
        <v>23277.13</v>
      </c>
      <c r="K78" s="41"/>
      <c r="L78" s="19">
        <f t="shared" ref="L78:O78" si="231">SUM(C78+G78)</f>
        <v>28166094</v>
      </c>
      <c r="M78" s="18">
        <f t="shared" si="231"/>
        <v>94325.34</v>
      </c>
      <c r="N78" s="19">
        <f t="shared" si="231"/>
        <v>1010292</v>
      </c>
      <c r="O78" s="18">
        <f t="shared" si="231"/>
        <v>46554.26</v>
      </c>
      <c r="P78" s="110">
        <f t="shared" si="5"/>
        <v>140879.6</v>
      </c>
      <c r="Q78" s="41">
        <v>2.7811313E7</v>
      </c>
      <c r="R78" s="41">
        <v>93010.08</v>
      </c>
      <c r="S78" s="24">
        <f t="shared" ref="S78:T78" si="232">Q78-L78</f>
        <v>-354781</v>
      </c>
      <c r="T78" s="25">
        <f t="shared" si="232"/>
        <v>-1315.26</v>
      </c>
      <c r="U78" s="41">
        <v>1096642.0</v>
      </c>
      <c r="V78" s="41">
        <v>50536.7</v>
      </c>
      <c r="W78" s="24">
        <f t="shared" ref="W78:X78" si="233">U78-N78</f>
        <v>86350</v>
      </c>
      <c r="X78" s="25">
        <f t="shared" si="233"/>
        <v>3982.44</v>
      </c>
      <c r="Y78" s="25">
        <f t="shared" si="8"/>
        <v>2667.18</v>
      </c>
      <c r="Z78" s="41"/>
    </row>
    <row r="79" ht="20.25" customHeight="1">
      <c r="A79" s="29" t="s">
        <v>75</v>
      </c>
      <c r="B79" s="29" t="s">
        <v>0</v>
      </c>
      <c r="C79" s="87">
        <v>2762874.0</v>
      </c>
      <c r="D79" s="88">
        <v>10344.82</v>
      </c>
      <c r="E79" s="87">
        <v>433576.0</v>
      </c>
      <c r="F79" s="88">
        <v>23297.3</v>
      </c>
      <c r="G79" s="87">
        <v>2762862.0</v>
      </c>
      <c r="H79" s="88">
        <v>10344.75</v>
      </c>
      <c r="I79" s="87">
        <v>433558.0</v>
      </c>
      <c r="J79" s="88">
        <v>23296.32</v>
      </c>
      <c r="K79" s="41"/>
      <c r="L79" s="19">
        <f t="shared" ref="L79:O79" si="234">SUM(C79+G79)</f>
        <v>5525736</v>
      </c>
      <c r="M79" s="18">
        <f t="shared" si="234"/>
        <v>20689.57</v>
      </c>
      <c r="N79" s="19">
        <f t="shared" si="234"/>
        <v>867134</v>
      </c>
      <c r="O79" s="18">
        <f t="shared" si="234"/>
        <v>46593.62</v>
      </c>
      <c r="P79" s="110">
        <f t="shared" si="5"/>
        <v>67283.19</v>
      </c>
      <c r="Q79" s="41">
        <v>6085532.0</v>
      </c>
      <c r="R79" s="41">
        <v>23105.02</v>
      </c>
      <c r="S79" s="24">
        <f t="shared" ref="S79:T79" si="235">Q79-L79</f>
        <v>559796</v>
      </c>
      <c r="T79" s="25">
        <f t="shared" si="235"/>
        <v>2415.45</v>
      </c>
      <c r="U79" s="41">
        <v>1068741.0</v>
      </c>
      <c r="V79" s="41">
        <v>56718.25</v>
      </c>
      <c r="W79" s="24">
        <f t="shared" ref="W79:X79" si="236">U79-N79</f>
        <v>201607</v>
      </c>
      <c r="X79" s="25">
        <f t="shared" si="236"/>
        <v>10124.63</v>
      </c>
      <c r="Y79" s="25">
        <f t="shared" si="8"/>
        <v>12540.08</v>
      </c>
      <c r="Z79" s="41"/>
    </row>
    <row r="80" ht="20.25" customHeight="1">
      <c r="A80" s="29" t="s">
        <v>75</v>
      </c>
      <c r="B80" s="29" t="s">
        <v>40</v>
      </c>
      <c r="C80" s="87">
        <v>2762874.0</v>
      </c>
      <c r="D80" s="88">
        <v>9973.89</v>
      </c>
      <c r="E80" s="97">
        <v>433574.0</v>
      </c>
      <c r="F80" s="88">
        <v>20270.28</v>
      </c>
      <c r="G80" s="87">
        <v>2762862.0</v>
      </c>
      <c r="H80" s="88">
        <v>9973.83</v>
      </c>
      <c r="I80" s="87">
        <v>433558.0</v>
      </c>
      <c r="J80" s="88">
        <v>20269.49</v>
      </c>
      <c r="K80" s="41"/>
      <c r="L80" s="19">
        <f t="shared" ref="L80:O80" si="237">SUM(C80+G80)</f>
        <v>5525736</v>
      </c>
      <c r="M80" s="18">
        <f t="shared" si="237"/>
        <v>19947.72</v>
      </c>
      <c r="N80" s="19">
        <f t="shared" si="237"/>
        <v>867132</v>
      </c>
      <c r="O80" s="18">
        <f t="shared" si="237"/>
        <v>40539.77</v>
      </c>
      <c r="P80" s="110">
        <f t="shared" si="5"/>
        <v>60487.49</v>
      </c>
      <c r="Q80" s="41">
        <v>6085532.0</v>
      </c>
      <c r="R80" s="41">
        <v>22177.54</v>
      </c>
      <c r="S80" s="24">
        <f t="shared" ref="S80:T80" si="238">Q80-L80</f>
        <v>559796</v>
      </c>
      <c r="T80" s="25">
        <f t="shared" si="238"/>
        <v>2229.82</v>
      </c>
      <c r="U80" s="41">
        <v>1068741.0</v>
      </c>
      <c r="V80" s="41">
        <v>49913.33</v>
      </c>
      <c r="W80" s="24">
        <f t="shared" ref="W80:X80" si="239">U80-N80</f>
        <v>201609</v>
      </c>
      <c r="X80" s="25">
        <f t="shared" si="239"/>
        <v>9373.56</v>
      </c>
      <c r="Y80" s="25">
        <f t="shared" si="8"/>
        <v>11603.38</v>
      </c>
      <c r="Z80" s="41"/>
    </row>
    <row r="81" ht="20.25" customHeight="1">
      <c r="A81" s="29" t="s">
        <v>76</v>
      </c>
      <c r="B81" s="29" t="s">
        <v>216</v>
      </c>
      <c r="C81" s="87"/>
      <c r="D81" s="88"/>
      <c r="E81" s="97"/>
      <c r="F81" s="88"/>
      <c r="G81" s="87"/>
      <c r="H81" s="88"/>
      <c r="I81" s="87"/>
      <c r="J81" s="88"/>
      <c r="K81" s="41"/>
      <c r="L81" s="19"/>
      <c r="M81" s="18"/>
      <c r="N81" s="19"/>
      <c r="O81" s="18"/>
      <c r="P81" s="110"/>
      <c r="Q81" s="41">
        <v>699021.0</v>
      </c>
      <c r="R81" s="41">
        <v>3064.7</v>
      </c>
      <c r="S81" s="24"/>
      <c r="T81" s="25"/>
      <c r="U81" s="41">
        <v>13893.0</v>
      </c>
      <c r="V81" s="41">
        <v>3799.75</v>
      </c>
      <c r="W81" s="24"/>
      <c r="X81" s="25"/>
      <c r="Y81" s="25"/>
      <c r="Z81" s="41"/>
    </row>
    <row r="82" ht="20.25" customHeight="1">
      <c r="A82" s="29" t="s">
        <v>76</v>
      </c>
      <c r="B82" s="29" t="s">
        <v>217</v>
      </c>
      <c r="C82" s="87"/>
      <c r="D82" s="88"/>
      <c r="E82" s="97"/>
      <c r="F82" s="88"/>
      <c r="G82" s="87"/>
      <c r="H82" s="88"/>
      <c r="I82" s="87"/>
      <c r="J82" s="88"/>
      <c r="K82" s="41"/>
      <c r="L82" s="19"/>
      <c r="M82" s="18"/>
      <c r="N82" s="19"/>
      <c r="O82" s="18"/>
      <c r="P82" s="110"/>
      <c r="Q82" s="41">
        <v>699021.0</v>
      </c>
      <c r="R82" s="41">
        <v>2962.86</v>
      </c>
      <c r="S82" s="24"/>
      <c r="T82" s="25"/>
      <c r="U82" s="41">
        <v>13893.0</v>
      </c>
      <c r="V82" s="41">
        <v>659.51</v>
      </c>
      <c r="W82" s="24"/>
      <c r="X82" s="25"/>
      <c r="Y82" s="25"/>
      <c r="Z82" s="41"/>
    </row>
    <row r="83" ht="20.25" customHeight="1">
      <c r="A83" s="29" t="s">
        <v>76</v>
      </c>
      <c r="B83" s="29" t="s">
        <v>0</v>
      </c>
      <c r="C83" s="97">
        <v>6322207.0</v>
      </c>
      <c r="D83" s="88">
        <v>22488.25</v>
      </c>
      <c r="E83" s="87">
        <v>90113.0</v>
      </c>
      <c r="F83" s="88">
        <v>4883.82</v>
      </c>
      <c r="G83" s="87">
        <v>6322207.0</v>
      </c>
      <c r="H83" s="88">
        <v>22488.25</v>
      </c>
      <c r="I83" s="87">
        <v>90113.0</v>
      </c>
      <c r="J83" s="88">
        <v>4883.82</v>
      </c>
      <c r="K83" s="41"/>
      <c r="L83" s="19">
        <f t="shared" ref="L83:O83" si="240">SUM(C83+G83)</f>
        <v>12644414</v>
      </c>
      <c r="M83" s="18">
        <f t="shared" si="240"/>
        <v>44976.5</v>
      </c>
      <c r="N83" s="19">
        <f t="shared" si="240"/>
        <v>180226</v>
      </c>
      <c r="O83" s="18">
        <f t="shared" si="240"/>
        <v>9767.64</v>
      </c>
      <c r="P83" s="110">
        <f t="shared" ref="P83:P84" si="244">SUM(M83+O83)</f>
        <v>54744.14</v>
      </c>
      <c r="Q83" s="41">
        <v>1.1008831E7</v>
      </c>
      <c r="R83" s="41">
        <v>40015.0</v>
      </c>
      <c r="S83" s="24">
        <f t="shared" ref="S83:T83" si="241">Q83-L83</f>
        <v>-1635583</v>
      </c>
      <c r="T83" s="25">
        <f t="shared" si="241"/>
        <v>-4961.5</v>
      </c>
      <c r="U83" s="41">
        <v>213802.0</v>
      </c>
      <c r="V83" s="41">
        <v>11729.52</v>
      </c>
      <c r="W83" s="24">
        <f t="shared" ref="W83:X83" si="242">U83-N83</f>
        <v>33576</v>
      </c>
      <c r="X83" s="25">
        <f t="shared" si="242"/>
        <v>1961.88</v>
      </c>
      <c r="Y83" s="25">
        <f t="shared" ref="Y83:Y84" si="247">SUM(T83+X83)</f>
        <v>-2999.62</v>
      </c>
      <c r="Z83" s="41"/>
    </row>
    <row r="84" ht="20.25" customHeight="1">
      <c r="A84" s="29" t="s">
        <v>76</v>
      </c>
      <c r="B84" s="29" t="s">
        <v>40</v>
      </c>
      <c r="C84" s="87">
        <v>6322207.0</v>
      </c>
      <c r="D84" s="88">
        <v>21504.37</v>
      </c>
      <c r="E84" s="87">
        <v>90113.0</v>
      </c>
      <c r="F84" s="88">
        <v>4055.04</v>
      </c>
      <c r="G84" s="87">
        <v>6322207.0</v>
      </c>
      <c r="H84" s="88">
        <v>21504.37</v>
      </c>
      <c r="I84" s="87">
        <v>90113.0</v>
      </c>
      <c r="J84" s="88">
        <v>4055.04</v>
      </c>
      <c r="K84" s="41"/>
      <c r="L84" s="19">
        <f t="shared" ref="L84:O84" si="243">SUM(C84+G84)</f>
        <v>12644414</v>
      </c>
      <c r="M84" s="18">
        <f t="shared" si="243"/>
        <v>43008.74</v>
      </c>
      <c r="N84" s="19">
        <f t="shared" si="243"/>
        <v>180226</v>
      </c>
      <c r="O84" s="18">
        <f t="shared" si="243"/>
        <v>8110.08</v>
      </c>
      <c r="P84" s="110">
        <f t="shared" si="244"/>
        <v>51118.82</v>
      </c>
      <c r="Q84" s="41">
        <v>1.1008831E7</v>
      </c>
      <c r="R84" s="41">
        <v>37931.06</v>
      </c>
      <c r="S84" s="24">
        <f t="shared" ref="S84:T84" si="245">Q84-L84</f>
        <v>-1635583</v>
      </c>
      <c r="T84" s="25">
        <f t="shared" si="245"/>
        <v>-5077.68</v>
      </c>
      <c r="U84" s="41">
        <v>213802.0</v>
      </c>
      <c r="V84" s="41">
        <v>9621.17</v>
      </c>
      <c r="W84" s="24">
        <f t="shared" ref="W84:X84" si="246">U84-N84</f>
        <v>33576</v>
      </c>
      <c r="X84" s="25">
        <f t="shared" si="246"/>
        <v>1511.09</v>
      </c>
      <c r="Y84" s="25">
        <f t="shared" si="247"/>
        <v>-3566.59</v>
      </c>
      <c r="Z84" s="41"/>
    </row>
    <row r="85" ht="20.25" customHeight="1">
      <c r="A85" s="29" t="s">
        <v>80</v>
      </c>
      <c r="B85" s="29" t="s">
        <v>216</v>
      </c>
      <c r="C85" s="87"/>
      <c r="D85" s="88"/>
      <c r="E85" s="87"/>
      <c r="F85" s="88"/>
      <c r="G85" s="87"/>
      <c r="H85" s="88"/>
      <c r="I85" s="87"/>
      <c r="J85" s="88"/>
      <c r="K85" s="41"/>
      <c r="L85" s="19"/>
      <c r="M85" s="18"/>
      <c r="N85" s="19"/>
      <c r="O85" s="18"/>
      <c r="P85" s="110"/>
      <c r="Q85" s="41">
        <v>3023291.0</v>
      </c>
      <c r="R85" s="41">
        <v>12464.29</v>
      </c>
      <c r="S85" s="24"/>
      <c r="T85" s="25"/>
      <c r="U85" s="41">
        <v>241701.0</v>
      </c>
      <c r="V85" s="41">
        <v>12749.42</v>
      </c>
      <c r="W85" s="24"/>
      <c r="X85" s="25"/>
      <c r="Y85" s="25"/>
      <c r="Z85" s="41"/>
    </row>
    <row r="86" ht="20.25" customHeight="1">
      <c r="A86" s="29" t="s">
        <v>80</v>
      </c>
      <c r="B86" s="29" t="s">
        <v>217</v>
      </c>
      <c r="C86" s="87"/>
      <c r="D86" s="88"/>
      <c r="E86" s="87"/>
      <c r="F86" s="88"/>
      <c r="G86" s="87"/>
      <c r="H86" s="88"/>
      <c r="I86" s="87"/>
      <c r="J86" s="88"/>
      <c r="K86" s="41"/>
      <c r="L86" s="19"/>
      <c r="M86" s="18"/>
      <c r="N86" s="19"/>
      <c r="O86" s="18"/>
      <c r="P86" s="110"/>
      <c r="Q86" s="41">
        <v>3016510.0</v>
      </c>
      <c r="R86" s="41">
        <v>12283.97</v>
      </c>
      <c r="S86" s="24"/>
      <c r="T86" s="25"/>
      <c r="U86" s="41">
        <v>241174.0</v>
      </c>
      <c r="V86" s="41">
        <v>11224.24</v>
      </c>
      <c r="W86" s="24"/>
      <c r="X86" s="25"/>
      <c r="Y86" s="25"/>
      <c r="Z86" s="41"/>
    </row>
    <row r="87" ht="20.25" customHeight="1">
      <c r="A87" s="29" t="s">
        <v>80</v>
      </c>
      <c r="B87" s="29" t="s">
        <v>0</v>
      </c>
      <c r="C87" s="87">
        <v>0.0</v>
      </c>
      <c r="D87" s="88">
        <v>0.0</v>
      </c>
      <c r="E87" s="87">
        <v>0.0</v>
      </c>
      <c r="F87" s="88">
        <v>0.0</v>
      </c>
      <c r="G87" s="87">
        <v>6214483.0</v>
      </c>
      <c r="H87" s="88">
        <v>21272.21</v>
      </c>
      <c r="I87" s="87">
        <v>430785.0</v>
      </c>
      <c r="J87" s="88">
        <v>21940.51</v>
      </c>
      <c r="K87" s="41"/>
      <c r="L87" s="19">
        <f t="shared" ref="L87:O87" si="248">SUM(C87+G87)</f>
        <v>6214483</v>
      </c>
      <c r="M87" s="18">
        <f t="shared" si="248"/>
        <v>21272.21</v>
      </c>
      <c r="N87" s="19">
        <f t="shared" si="248"/>
        <v>430785</v>
      </c>
      <c r="O87" s="18">
        <f t="shared" si="248"/>
        <v>21940.51</v>
      </c>
      <c r="P87" s="110">
        <f t="shared" ref="P87:P166" si="252">SUM(M87+O87)</f>
        <v>43212.72</v>
      </c>
      <c r="Q87" s="41">
        <v>7241083.0</v>
      </c>
      <c r="R87" s="41">
        <v>24907.1</v>
      </c>
      <c r="S87" s="24">
        <f t="shared" ref="S87:T87" si="249">Q87-L87</f>
        <v>1026600</v>
      </c>
      <c r="T87" s="25">
        <f t="shared" si="249"/>
        <v>3634.89</v>
      </c>
      <c r="U87" s="41">
        <v>641247.0</v>
      </c>
      <c r="V87" s="41">
        <v>32565.05</v>
      </c>
      <c r="W87" s="24">
        <f t="shared" ref="W87:X87" si="250">U87-N87</f>
        <v>210462</v>
      </c>
      <c r="X87" s="25">
        <f t="shared" si="250"/>
        <v>10624.54</v>
      </c>
      <c r="Y87" s="25">
        <f t="shared" ref="Y87:Y166" si="255">SUM(T87+X87)</f>
        <v>14259.43</v>
      </c>
      <c r="Z87" s="41"/>
    </row>
    <row r="88" ht="20.25" customHeight="1">
      <c r="A88" s="29" t="s">
        <v>80</v>
      </c>
      <c r="B88" s="29" t="s">
        <v>40</v>
      </c>
      <c r="C88" s="87">
        <v>0.0</v>
      </c>
      <c r="D88" s="88">
        <v>0.0</v>
      </c>
      <c r="E88" s="87">
        <v>0.0</v>
      </c>
      <c r="F88" s="88">
        <v>0.0</v>
      </c>
      <c r="G88" s="87">
        <v>6214483.0</v>
      </c>
      <c r="H88" s="88">
        <v>20875.78</v>
      </c>
      <c r="I88" s="87">
        <v>430785.0</v>
      </c>
      <c r="J88" s="88">
        <v>19527.89</v>
      </c>
      <c r="K88" s="41"/>
      <c r="L88" s="19">
        <f t="shared" ref="L88:O88" si="251">SUM(C88+G88)</f>
        <v>6214483</v>
      </c>
      <c r="M88" s="18">
        <f t="shared" si="251"/>
        <v>20875.78</v>
      </c>
      <c r="N88" s="19">
        <f t="shared" si="251"/>
        <v>430785</v>
      </c>
      <c r="O88" s="18">
        <f t="shared" si="251"/>
        <v>19527.89</v>
      </c>
      <c r="P88" s="110">
        <f t="shared" si="252"/>
        <v>40403.67</v>
      </c>
      <c r="Q88" s="41">
        <v>7241083.0</v>
      </c>
      <c r="R88" s="41">
        <v>24503.74</v>
      </c>
      <c r="S88" s="24">
        <f t="shared" ref="S88:T88" si="253">Q88-L88</f>
        <v>1026600</v>
      </c>
      <c r="T88" s="25">
        <f t="shared" si="253"/>
        <v>3627.96</v>
      </c>
      <c r="U88" s="41">
        <v>641247.0</v>
      </c>
      <c r="V88" s="41">
        <v>29010.04</v>
      </c>
      <c r="W88" s="24">
        <f t="shared" ref="W88:X88" si="254">U88-N88</f>
        <v>210462</v>
      </c>
      <c r="X88" s="25">
        <f t="shared" si="254"/>
        <v>9482.15</v>
      </c>
      <c r="Y88" s="25">
        <f t="shared" si="255"/>
        <v>13110.11</v>
      </c>
      <c r="Z88" s="41"/>
    </row>
    <row r="89" ht="20.25" customHeight="1">
      <c r="A89" s="29" t="s">
        <v>81</v>
      </c>
      <c r="B89" s="29" t="s">
        <v>0</v>
      </c>
      <c r="C89" s="87">
        <v>1716904.0</v>
      </c>
      <c r="D89" s="88">
        <v>5755.34</v>
      </c>
      <c r="E89" s="87">
        <v>62609.0</v>
      </c>
      <c r="F89" s="88">
        <v>3141.79</v>
      </c>
      <c r="G89" s="87">
        <v>1716904.0</v>
      </c>
      <c r="H89" s="88">
        <v>5755.34</v>
      </c>
      <c r="I89" s="87">
        <v>62609.0</v>
      </c>
      <c r="J89" s="88">
        <v>3141.79</v>
      </c>
      <c r="K89" s="41"/>
      <c r="L89" s="19">
        <f t="shared" ref="L89:O89" si="256">SUM(C89+G89)</f>
        <v>3433808</v>
      </c>
      <c r="M89" s="18">
        <f t="shared" si="256"/>
        <v>11510.68</v>
      </c>
      <c r="N89" s="19">
        <f t="shared" si="256"/>
        <v>125218</v>
      </c>
      <c r="O89" s="18">
        <f t="shared" si="256"/>
        <v>6283.58</v>
      </c>
      <c r="P89" s="110">
        <f t="shared" si="252"/>
        <v>17794.26</v>
      </c>
      <c r="Q89" s="41">
        <v>2596496.0</v>
      </c>
      <c r="R89" s="41">
        <v>8756.08</v>
      </c>
      <c r="S89" s="24">
        <f t="shared" ref="S89:T89" si="257">Q89-L89</f>
        <v>-837312</v>
      </c>
      <c r="T89" s="25">
        <f t="shared" si="257"/>
        <v>-2754.6</v>
      </c>
      <c r="U89" s="41">
        <v>151177.0</v>
      </c>
      <c r="V89" s="41">
        <v>7586.01</v>
      </c>
      <c r="W89" s="24">
        <f t="shared" ref="W89:X89" si="258">U89-N89</f>
        <v>25959</v>
      </c>
      <c r="X89" s="25">
        <f t="shared" si="258"/>
        <v>1302.43</v>
      </c>
      <c r="Y89" s="25">
        <f t="shared" si="255"/>
        <v>-1452.17</v>
      </c>
      <c r="Z89" s="41"/>
    </row>
    <row r="90" ht="20.25" customHeight="1">
      <c r="A90" s="29" t="s">
        <v>81</v>
      </c>
      <c r="B90" s="29" t="s">
        <v>40</v>
      </c>
      <c r="C90" s="87">
        <v>1716904.0</v>
      </c>
      <c r="D90" s="88">
        <v>5640.79</v>
      </c>
      <c r="E90" s="87">
        <v>62609.0</v>
      </c>
      <c r="F90" s="88">
        <v>2817.43</v>
      </c>
      <c r="G90" s="87">
        <v>1716904.0</v>
      </c>
      <c r="H90" s="88">
        <v>5640.79</v>
      </c>
      <c r="I90" s="87">
        <v>62609.0</v>
      </c>
      <c r="J90" s="88">
        <v>2817.43</v>
      </c>
      <c r="K90" s="41"/>
      <c r="L90" s="19">
        <f t="shared" ref="L90:O90" si="259">SUM(C90+G90)</f>
        <v>3433808</v>
      </c>
      <c r="M90" s="18">
        <f t="shared" si="259"/>
        <v>11281.58</v>
      </c>
      <c r="N90" s="19">
        <f t="shared" si="259"/>
        <v>125218</v>
      </c>
      <c r="O90" s="18">
        <f t="shared" si="259"/>
        <v>5634.86</v>
      </c>
      <c r="P90" s="110">
        <f t="shared" si="252"/>
        <v>16916.44</v>
      </c>
      <c r="Q90" s="41">
        <v>2596496.0</v>
      </c>
      <c r="R90" s="41">
        <v>8568.09</v>
      </c>
      <c r="S90" s="24">
        <f t="shared" ref="S90:T90" si="260">Q90-L90</f>
        <v>-837312</v>
      </c>
      <c r="T90" s="25">
        <f t="shared" si="260"/>
        <v>-2713.49</v>
      </c>
      <c r="U90" s="41">
        <v>151177.0</v>
      </c>
      <c r="V90" s="41">
        <v>6803.0</v>
      </c>
      <c r="W90" s="24">
        <f t="shared" ref="W90:X90" si="261">U90-N90</f>
        <v>25959</v>
      </c>
      <c r="X90" s="25">
        <f t="shared" si="261"/>
        <v>1168.14</v>
      </c>
      <c r="Y90" s="25">
        <f t="shared" si="255"/>
        <v>-1545.35</v>
      </c>
      <c r="Z90" s="41"/>
    </row>
    <row r="91" ht="20.25" customHeight="1">
      <c r="A91" s="29" t="s">
        <v>193</v>
      </c>
      <c r="B91" s="29" t="s">
        <v>0</v>
      </c>
      <c r="C91" s="87">
        <v>1738040.0</v>
      </c>
      <c r="D91" s="88">
        <v>7400.75</v>
      </c>
      <c r="E91" s="28">
        <v>125389.0</v>
      </c>
      <c r="F91" s="88">
        <v>8846.66</v>
      </c>
      <c r="G91" s="28">
        <v>1734872.0</v>
      </c>
      <c r="H91" s="88">
        <v>7360.2</v>
      </c>
      <c r="I91" s="28">
        <v>125389.0</v>
      </c>
      <c r="J91" s="88">
        <v>8846.66</v>
      </c>
      <c r="K91" s="41"/>
      <c r="L91" s="19">
        <f t="shared" ref="L91:O91" si="262">SUM(C91+G91)</f>
        <v>3472912</v>
      </c>
      <c r="M91" s="18">
        <f t="shared" si="262"/>
        <v>14760.95</v>
      </c>
      <c r="N91" s="19">
        <f t="shared" si="262"/>
        <v>250778</v>
      </c>
      <c r="O91" s="18">
        <f t="shared" si="262"/>
        <v>17693.32</v>
      </c>
      <c r="P91" s="110">
        <f t="shared" si="252"/>
        <v>32454.27</v>
      </c>
      <c r="Q91" s="41">
        <v>3968102.0</v>
      </c>
      <c r="R91" s="41">
        <v>17056.83</v>
      </c>
      <c r="S91" s="24">
        <f t="shared" ref="S91:T91" si="263">Q91-L91</f>
        <v>495190</v>
      </c>
      <c r="T91" s="25">
        <f t="shared" si="263"/>
        <v>2295.88</v>
      </c>
      <c r="U91" s="41">
        <v>279915.0</v>
      </c>
      <c r="V91" s="41">
        <v>19511.19</v>
      </c>
      <c r="W91" s="24">
        <f t="shared" ref="W91:X91" si="264">U91-N91</f>
        <v>29137</v>
      </c>
      <c r="X91" s="25">
        <f t="shared" si="264"/>
        <v>1817.87</v>
      </c>
      <c r="Y91" s="25">
        <f t="shared" si="255"/>
        <v>4113.75</v>
      </c>
      <c r="Z91" s="41"/>
    </row>
    <row r="92" ht="20.25" customHeight="1">
      <c r="A92" s="41" t="s">
        <v>193</v>
      </c>
      <c r="B92" s="41" t="s">
        <v>51</v>
      </c>
      <c r="C92" s="28">
        <v>157802.0</v>
      </c>
      <c r="D92" s="52">
        <v>1878.62</v>
      </c>
      <c r="E92" s="87">
        <v>26727.0</v>
      </c>
      <c r="F92" s="52">
        <v>3359.96</v>
      </c>
      <c r="G92" s="87">
        <v>154634.0</v>
      </c>
      <c r="H92" s="52">
        <v>1842.28</v>
      </c>
      <c r="I92" s="87">
        <v>26727.0</v>
      </c>
      <c r="J92" s="52">
        <v>3359.96</v>
      </c>
      <c r="K92" s="41"/>
      <c r="L92" s="19">
        <f t="shared" ref="L92:O92" si="265">SUM(C92+G92)</f>
        <v>312436</v>
      </c>
      <c r="M92" s="18">
        <f t="shared" si="265"/>
        <v>3720.9</v>
      </c>
      <c r="N92" s="19">
        <f t="shared" si="265"/>
        <v>53454</v>
      </c>
      <c r="O92" s="18">
        <f t="shared" si="265"/>
        <v>6719.92</v>
      </c>
      <c r="P92" s="110">
        <f t="shared" si="252"/>
        <v>10440.82</v>
      </c>
      <c r="Q92" s="41">
        <v>382203.0</v>
      </c>
      <c r="R92" s="41">
        <v>4535.73</v>
      </c>
      <c r="S92" s="24">
        <f t="shared" ref="S92:T92" si="266">Q92-L92</f>
        <v>69767</v>
      </c>
      <c r="T92" s="25">
        <f t="shared" si="266"/>
        <v>814.83</v>
      </c>
      <c r="U92" s="41">
        <v>56973.0</v>
      </c>
      <c r="V92" s="41">
        <v>7162.9</v>
      </c>
      <c r="W92" s="24">
        <f t="shared" ref="W92:X92" si="267">U92-N92</f>
        <v>3519</v>
      </c>
      <c r="X92" s="25">
        <f t="shared" si="267"/>
        <v>442.98</v>
      </c>
      <c r="Y92" s="25">
        <f t="shared" si="255"/>
        <v>1257.81</v>
      </c>
      <c r="Z92" s="41"/>
    </row>
    <row r="93" ht="20.25" customHeight="1">
      <c r="A93" s="29" t="s">
        <v>193</v>
      </c>
      <c r="B93" s="29" t="s">
        <v>40</v>
      </c>
      <c r="C93" s="87">
        <v>1580236.0</v>
      </c>
      <c r="D93" s="88">
        <v>5273.4</v>
      </c>
      <c r="E93" s="87">
        <v>98663.0</v>
      </c>
      <c r="F93" s="88">
        <v>4591.71</v>
      </c>
      <c r="G93" s="87">
        <v>1580236.0</v>
      </c>
      <c r="H93" s="88">
        <v>5273.4</v>
      </c>
      <c r="I93" s="87">
        <v>98663.0</v>
      </c>
      <c r="J93" s="88">
        <v>4591.71</v>
      </c>
      <c r="K93" s="41"/>
      <c r="L93" s="19">
        <f t="shared" ref="L93:O93" si="268">SUM(C93+G93)</f>
        <v>3160472</v>
      </c>
      <c r="M93" s="18">
        <f t="shared" si="268"/>
        <v>10546.8</v>
      </c>
      <c r="N93" s="19">
        <f t="shared" si="268"/>
        <v>197326</v>
      </c>
      <c r="O93" s="18">
        <f t="shared" si="268"/>
        <v>9183.42</v>
      </c>
      <c r="P93" s="110">
        <f t="shared" si="252"/>
        <v>19730.22</v>
      </c>
      <c r="Q93" s="41">
        <v>3585899.0</v>
      </c>
      <c r="R93" s="41">
        <v>11942.53</v>
      </c>
      <c r="S93" s="24">
        <f t="shared" ref="S93:T93" si="269">Q93-L93</f>
        <v>425427</v>
      </c>
      <c r="T93" s="25">
        <f t="shared" si="269"/>
        <v>1395.73</v>
      </c>
      <c r="U93" s="41">
        <v>222942.0</v>
      </c>
      <c r="V93" s="41">
        <v>10375.73</v>
      </c>
      <c r="W93" s="24">
        <f t="shared" ref="W93:X93" si="270">U93-N93</f>
        <v>25616</v>
      </c>
      <c r="X93" s="25">
        <f t="shared" si="270"/>
        <v>1192.31</v>
      </c>
      <c r="Y93" s="25">
        <f t="shared" si="255"/>
        <v>2588.04</v>
      </c>
      <c r="Z93" s="41"/>
    </row>
    <row r="94" ht="20.25" customHeight="1">
      <c r="A94" s="29" t="s">
        <v>84</v>
      </c>
      <c r="B94" s="29" t="s">
        <v>0</v>
      </c>
      <c r="C94" s="87">
        <v>405279.0</v>
      </c>
      <c r="D94" s="88">
        <v>1480.98</v>
      </c>
      <c r="E94" s="87">
        <v>88550.0</v>
      </c>
      <c r="F94" s="88">
        <v>4640.91</v>
      </c>
      <c r="G94" s="87">
        <v>405279.0</v>
      </c>
      <c r="H94" s="88">
        <v>1480.98</v>
      </c>
      <c r="I94" s="87">
        <v>88550.0</v>
      </c>
      <c r="J94" s="88">
        <v>4640.91</v>
      </c>
      <c r="K94" s="41"/>
      <c r="L94" s="19">
        <f t="shared" ref="L94:O94" si="271">SUM(C94+G94)</f>
        <v>810558</v>
      </c>
      <c r="M94" s="18">
        <f t="shared" si="271"/>
        <v>2961.96</v>
      </c>
      <c r="N94" s="19">
        <f t="shared" si="271"/>
        <v>177100</v>
      </c>
      <c r="O94" s="18">
        <f t="shared" si="271"/>
        <v>9281.82</v>
      </c>
      <c r="P94" s="110">
        <f t="shared" si="252"/>
        <v>12243.78</v>
      </c>
      <c r="Q94" s="41">
        <v>652901.0</v>
      </c>
      <c r="R94" s="41">
        <v>2282.64</v>
      </c>
      <c r="S94" s="24">
        <f t="shared" ref="S94:T94" si="272">Q94-L94</f>
        <v>-157657</v>
      </c>
      <c r="T94" s="25">
        <f t="shared" si="272"/>
        <v>-679.32</v>
      </c>
      <c r="U94" s="41">
        <v>174295.0</v>
      </c>
      <c r="V94" s="41">
        <v>9164.23</v>
      </c>
      <c r="W94" s="24">
        <f t="shared" ref="W94:X94" si="273">U94-N94</f>
        <v>-2805</v>
      </c>
      <c r="X94" s="25">
        <f t="shared" si="273"/>
        <v>-117.59</v>
      </c>
      <c r="Y94" s="25">
        <f t="shared" si="255"/>
        <v>-796.91</v>
      </c>
      <c r="Z94" s="41"/>
    </row>
    <row r="95" ht="20.25" customHeight="1">
      <c r="A95" s="29" t="s">
        <v>84</v>
      </c>
      <c r="B95" s="29" t="s">
        <v>40</v>
      </c>
      <c r="C95" s="87">
        <v>405279.0</v>
      </c>
      <c r="D95" s="88">
        <v>1403.7</v>
      </c>
      <c r="E95" s="87">
        <v>88550.0</v>
      </c>
      <c r="F95" s="88">
        <v>3984.73</v>
      </c>
      <c r="G95" s="87">
        <v>405279.0</v>
      </c>
      <c r="H95" s="88">
        <v>1403.7</v>
      </c>
      <c r="I95" s="87">
        <v>88550.0</v>
      </c>
      <c r="J95" s="88">
        <v>3984.73</v>
      </c>
      <c r="K95" s="41"/>
      <c r="L95" s="19">
        <f t="shared" ref="L95:O95" si="274">SUM(C95+G95)</f>
        <v>810558</v>
      </c>
      <c r="M95" s="18">
        <f t="shared" si="274"/>
        <v>2807.4</v>
      </c>
      <c r="N95" s="19">
        <f t="shared" si="274"/>
        <v>177100</v>
      </c>
      <c r="O95" s="18">
        <f t="shared" si="274"/>
        <v>7969.46</v>
      </c>
      <c r="P95" s="110">
        <f t="shared" si="252"/>
        <v>10776.86</v>
      </c>
      <c r="Q95" s="41">
        <v>652901.0</v>
      </c>
      <c r="R95" s="41">
        <v>2201.46</v>
      </c>
      <c r="S95" s="24">
        <f t="shared" ref="S95:T95" si="275">Q95-L95</f>
        <v>-157657</v>
      </c>
      <c r="T95" s="25">
        <f t="shared" si="275"/>
        <v>-605.94</v>
      </c>
      <c r="U95" s="41">
        <v>174295.0</v>
      </c>
      <c r="V95" s="41">
        <v>7843.29</v>
      </c>
      <c r="W95" s="24">
        <f t="shared" ref="W95:X95" si="276">U95-N95</f>
        <v>-2805</v>
      </c>
      <c r="X95" s="25">
        <f t="shared" si="276"/>
        <v>-126.17</v>
      </c>
      <c r="Y95" s="25">
        <f t="shared" si="255"/>
        <v>-732.11</v>
      </c>
      <c r="Z95" s="41"/>
    </row>
    <row r="96" ht="20.25" customHeight="1">
      <c r="A96" s="29" t="s">
        <v>85</v>
      </c>
      <c r="B96" s="29" t="s">
        <v>0</v>
      </c>
      <c r="C96" s="87">
        <v>1725645.0</v>
      </c>
      <c r="D96" s="88">
        <v>7126.77</v>
      </c>
      <c r="E96" s="87">
        <v>12498.0</v>
      </c>
      <c r="F96" s="88">
        <v>499.5</v>
      </c>
      <c r="G96" s="87">
        <v>1725645.0</v>
      </c>
      <c r="H96" s="88">
        <v>7126.77</v>
      </c>
      <c r="I96" s="87">
        <v>12498.0</v>
      </c>
      <c r="J96" s="88">
        <v>499.5</v>
      </c>
      <c r="K96" s="41"/>
      <c r="L96" s="19">
        <f t="shared" ref="L96:O96" si="277">SUM(C96+G96)</f>
        <v>3451290</v>
      </c>
      <c r="M96" s="18">
        <f t="shared" si="277"/>
        <v>14253.54</v>
      </c>
      <c r="N96" s="19">
        <f t="shared" si="277"/>
        <v>24996</v>
      </c>
      <c r="O96" s="18">
        <f t="shared" si="277"/>
        <v>999</v>
      </c>
      <c r="P96" s="110">
        <f t="shared" si="252"/>
        <v>15252.54</v>
      </c>
      <c r="Q96" s="41">
        <v>2781647.0</v>
      </c>
      <c r="R96" s="41">
        <v>11498.53</v>
      </c>
      <c r="S96" s="24">
        <f t="shared" ref="S96:T96" si="278">Q96-L96</f>
        <v>-669643</v>
      </c>
      <c r="T96" s="25">
        <f t="shared" si="278"/>
        <v>-2755.01</v>
      </c>
      <c r="U96" s="41">
        <v>117468.0</v>
      </c>
      <c r="V96" s="41">
        <v>4694.03</v>
      </c>
      <c r="W96" s="24">
        <f t="shared" ref="W96:X96" si="279">U96-N96</f>
        <v>92472</v>
      </c>
      <c r="X96" s="25">
        <f t="shared" si="279"/>
        <v>3695.03</v>
      </c>
      <c r="Y96" s="25">
        <f t="shared" si="255"/>
        <v>940.02</v>
      </c>
      <c r="Z96" s="41"/>
    </row>
    <row r="97" ht="20.25" customHeight="1">
      <c r="A97" s="29" t="s">
        <v>85</v>
      </c>
      <c r="B97" s="29" t="s">
        <v>34</v>
      </c>
      <c r="C97" s="87">
        <v>1725645.0</v>
      </c>
      <c r="D97" s="88">
        <v>7126.77</v>
      </c>
      <c r="E97" s="87">
        <v>12498.0</v>
      </c>
      <c r="F97" s="88">
        <v>450.0</v>
      </c>
      <c r="G97" s="87">
        <v>1725645.0</v>
      </c>
      <c r="H97" s="88">
        <v>7126.77</v>
      </c>
      <c r="I97" s="87">
        <v>12498.0</v>
      </c>
      <c r="J97" s="88">
        <v>450.0</v>
      </c>
      <c r="K97" s="41"/>
      <c r="L97" s="19">
        <f t="shared" ref="L97:O97" si="280">SUM(C97+G97)</f>
        <v>3451290</v>
      </c>
      <c r="M97" s="18">
        <f t="shared" si="280"/>
        <v>14253.54</v>
      </c>
      <c r="N97" s="19">
        <f t="shared" si="280"/>
        <v>24996</v>
      </c>
      <c r="O97" s="18">
        <f t="shared" si="280"/>
        <v>900</v>
      </c>
      <c r="P97" s="110">
        <f t="shared" si="252"/>
        <v>15153.54</v>
      </c>
      <c r="Q97" s="41">
        <v>2781647.0</v>
      </c>
      <c r="R97" s="41">
        <v>11498.53</v>
      </c>
      <c r="S97" s="24">
        <f t="shared" ref="S97:T97" si="281">Q97-L97</f>
        <v>-669643</v>
      </c>
      <c r="T97" s="25">
        <f t="shared" si="281"/>
        <v>-2755.01</v>
      </c>
      <c r="U97" s="41">
        <v>117468.0</v>
      </c>
      <c r="V97" s="41">
        <v>4228.85</v>
      </c>
      <c r="W97" s="24">
        <f t="shared" ref="W97:X97" si="282">U97-N97</f>
        <v>92472</v>
      </c>
      <c r="X97" s="25">
        <f t="shared" si="282"/>
        <v>3328.85</v>
      </c>
      <c r="Y97" s="25">
        <f t="shared" si="255"/>
        <v>573.84</v>
      </c>
      <c r="Z97" s="41"/>
    </row>
    <row r="98" ht="20.25" customHeight="1">
      <c r="A98" s="111" t="s">
        <v>88</v>
      </c>
      <c r="B98" s="111" t="s">
        <v>216</v>
      </c>
      <c r="C98" s="112">
        <v>632411.0</v>
      </c>
      <c r="D98" s="113">
        <v>2805.85</v>
      </c>
      <c r="E98" s="112">
        <v>67934.0</v>
      </c>
      <c r="F98" s="113">
        <v>3580.12</v>
      </c>
      <c r="G98" s="112">
        <v>0.0</v>
      </c>
      <c r="H98" s="113">
        <v>0.0</v>
      </c>
      <c r="I98" s="112">
        <v>0.0</v>
      </c>
      <c r="J98" s="113">
        <v>0.0</v>
      </c>
      <c r="K98" s="114"/>
      <c r="L98" s="112">
        <f t="shared" ref="L98:O98" si="283">SUM(C98+G98)</f>
        <v>632411</v>
      </c>
      <c r="M98" s="113">
        <f t="shared" si="283"/>
        <v>2805.85</v>
      </c>
      <c r="N98" s="112">
        <f t="shared" si="283"/>
        <v>67934</v>
      </c>
      <c r="O98" s="113">
        <f t="shared" si="283"/>
        <v>3580.12</v>
      </c>
      <c r="P98" s="115">
        <f t="shared" si="252"/>
        <v>6385.97</v>
      </c>
      <c r="Q98" s="114">
        <v>548988.0</v>
      </c>
      <c r="R98" s="114">
        <v>2463.97</v>
      </c>
      <c r="S98" s="116">
        <f t="shared" ref="S98:T98" si="284">Q98-L98</f>
        <v>-83423</v>
      </c>
      <c r="T98" s="117">
        <f t="shared" si="284"/>
        <v>-341.88</v>
      </c>
      <c r="U98" s="114">
        <v>88853.0</v>
      </c>
      <c r="V98" s="114">
        <v>4682.56</v>
      </c>
      <c r="W98" s="116">
        <f t="shared" ref="W98:X98" si="285">U98-N98</f>
        <v>20919</v>
      </c>
      <c r="X98" s="117">
        <f t="shared" si="285"/>
        <v>1102.44</v>
      </c>
      <c r="Y98" s="117">
        <f t="shared" si="255"/>
        <v>760.56</v>
      </c>
      <c r="Z98" s="114"/>
    </row>
    <row r="99" ht="20.25" customHeight="1">
      <c r="A99" s="111" t="s">
        <v>88</v>
      </c>
      <c r="B99" s="111" t="s">
        <v>222</v>
      </c>
      <c r="C99" s="112">
        <v>969.0</v>
      </c>
      <c r="D99" s="113">
        <v>8.98</v>
      </c>
      <c r="E99" s="112">
        <v>0.0</v>
      </c>
      <c r="F99" s="113">
        <v>0.0</v>
      </c>
      <c r="G99" s="112">
        <v>0.0</v>
      </c>
      <c r="H99" s="113">
        <v>0.0</v>
      </c>
      <c r="I99" s="112">
        <v>0.0</v>
      </c>
      <c r="J99" s="113">
        <v>0.0</v>
      </c>
      <c r="K99" s="114"/>
      <c r="L99" s="112">
        <f t="shared" ref="L99:O99" si="286">SUM(C99+G99)</f>
        <v>969</v>
      </c>
      <c r="M99" s="113">
        <f t="shared" si="286"/>
        <v>8.98</v>
      </c>
      <c r="N99" s="112">
        <f t="shared" si="286"/>
        <v>0</v>
      </c>
      <c r="O99" s="113">
        <f t="shared" si="286"/>
        <v>0</v>
      </c>
      <c r="P99" s="115">
        <f t="shared" si="252"/>
        <v>8.98</v>
      </c>
      <c r="Q99" s="114">
        <v>3210.0</v>
      </c>
      <c r="R99" s="114">
        <v>29.76</v>
      </c>
      <c r="S99" s="116">
        <f t="shared" ref="S99:T99" si="287">Q99-L99</f>
        <v>2241</v>
      </c>
      <c r="T99" s="117">
        <f t="shared" si="287"/>
        <v>20.78</v>
      </c>
      <c r="U99" s="114">
        <v>0.0</v>
      </c>
      <c r="V99" s="114">
        <v>0.0</v>
      </c>
      <c r="W99" s="116">
        <f t="shared" ref="W99:X99" si="288">U99-N99</f>
        <v>0</v>
      </c>
      <c r="X99" s="117">
        <f t="shared" si="288"/>
        <v>0</v>
      </c>
      <c r="Y99" s="117">
        <f t="shared" si="255"/>
        <v>20.78</v>
      </c>
      <c r="Z99" s="114"/>
    </row>
    <row r="100" ht="20.25" customHeight="1">
      <c r="A100" s="111" t="s">
        <v>88</v>
      </c>
      <c r="B100" s="111" t="s">
        <v>217</v>
      </c>
      <c r="C100" s="112">
        <v>631442.0</v>
      </c>
      <c r="D100" s="113">
        <v>2688.72</v>
      </c>
      <c r="E100" s="112">
        <v>67934.0</v>
      </c>
      <c r="F100" s="113">
        <v>3224.83</v>
      </c>
      <c r="G100" s="112">
        <v>0.0</v>
      </c>
      <c r="H100" s="113">
        <v>0.0</v>
      </c>
      <c r="I100" s="112">
        <v>0.0</v>
      </c>
      <c r="J100" s="113">
        <v>0.0</v>
      </c>
      <c r="K100" s="114"/>
      <c r="L100" s="112">
        <f t="shared" ref="L100:O100" si="289">SUM(C100+G100)</f>
        <v>631442</v>
      </c>
      <c r="M100" s="113">
        <f t="shared" si="289"/>
        <v>2688.72</v>
      </c>
      <c r="N100" s="112">
        <f t="shared" si="289"/>
        <v>67934</v>
      </c>
      <c r="O100" s="113">
        <f t="shared" si="289"/>
        <v>3224.83</v>
      </c>
      <c r="P100" s="115">
        <f t="shared" si="252"/>
        <v>5913.55</v>
      </c>
      <c r="Q100" s="114">
        <v>545778.0</v>
      </c>
      <c r="R100" s="114">
        <v>2330.34</v>
      </c>
      <c r="S100" s="116">
        <f t="shared" ref="S100:T100" si="290">Q100-L100</f>
        <v>-85664</v>
      </c>
      <c r="T100" s="117">
        <f t="shared" si="290"/>
        <v>-358.38</v>
      </c>
      <c r="U100" s="114">
        <v>88853.0</v>
      </c>
      <c r="V100" s="114">
        <v>4217.85</v>
      </c>
      <c r="W100" s="116">
        <f t="shared" ref="W100:X100" si="291">U100-N100</f>
        <v>20919</v>
      </c>
      <c r="X100" s="117">
        <f t="shared" si="291"/>
        <v>993.02</v>
      </c>
      <c r="Y100" s="117">
        <f t="shared" si="255"/>
        <v>634.64</v>
      </c>
      <c r="Z100" s="114"/>
    </row>
    <row r="101" ht="20.25" customHeight="1">
      <c r="A101" s="29" t="s">
        <v>88</v>
      </c>
      <c r="B101" s="29" t="s">
        <v>200</v>
      </c>
      <c r="C101" s="87">
        <v>0.0</v>
      </c>
      <c r="D101" s="88">
        <v>0.0</v>
      </c>
      <c r="E101" s="87">
        <v>0.0</v>
      </c>
      <c r="F101" s="88">
        <v>0.0</v>
      </c>
      <c r="G101" s="87">
        <v>620920.0</v>
      </c>
      <c r="H101" s="88">
        <v>2120.01</v>
      </c>
      <c r="I101" s="87">
        <v>67934.0</v>
      </c>
      <c r="J101" s="88">
        <v>3393.3</v>
      </c>
      <c r="K101" s="41"/>
      <c r="L101" s="19">
        <f t="shared" ref="L101:O101" si="292">SUM(C101+G101)</f>
        <v>620920</v>
      </c>
      <c r="M101" s="18">
        <f t="shared" si="292"/>
        <v>2120.01</v>
      </c>
      <c r="N101" s="19">
        <f t="shared" si="292"/>
        <v>67934</v>
      </c>
      <c r="O101" s="18">
        <f t="shared" si="292"/>
        <v>3393.3</v>
      </c>
      <c r="P101" s="110">
        <f t="shared" si="252"/>
        <v>5513.31</v>
      </c>
      <c r="Q101" s="41">
        <v>570453.0</v>
      </c>
      <c r="R101" s="41">
        <v>1987.85</v>
      </c>
      <c r="S101" s="24">
        <f t="shared" ref="S101:T101" si="293">Q101-L101</f>
        <v>-50467</v>
      </c>
      <c r="T101" s="25">
        <f t="shared" si="293"/>
        <v>-132.16</v>
      </c>
      <c r="U101" s="41">
        <v>74889.0</v>
      </c>
      <c r="V101" s="41">
        <v>3740.71</v>
      </c>
      <c r="W101" s="24">
        <f t="shared" ref="W101:X101" si="294">U101-N101</f>
        <v>6955</v>
      </c>
      <c r="X101" s="25">
        <f t="shared" si="294"/>
        <v>347.41</v>
      </c>
      <c r="Y101" s="25">
        <f t="shared" si="255"/>
        <v>215.25</v>
      </c>
      <c r="Z101" s="41"/>
    </row>
    <row r="102" ht="20.25" customHeight="1">
      <c r="A102" s="29" t="s">
        <v>88</v>
      </c>
      <c r="B102" s="29" t="s">
        <v>201</v>
      </c>
      <c r="C102" s="87">
        <v>0.0</v>
      </c>
      <c r="D102" s="88">
        <v>0.0</v>
      </c>
      <c r="E102" s="87">
        <v>0.0</v>
      </c>
      <c r="F102" s="88">
        <v>0.0</v>
      </c>
      <c r="G102" s="87">
        <v>0.0</v>
      </c>
      <c r="H102" s="88">
        <v>0.0</v>
      </c>
      <c r="I102" s="87">
        <v>0.0</v>
      </c>
      <c r="J102" s="88">
        <v>0.0</v>
      </c>
      <c r="K102" s="41"/>
      <c r="L102" s="19">
        <f>SUM(C101+G101)</f>
        <v>620920</v>
      </c>
      <c r="M102" s="18">
        <v>2064.15</v>
      </c>
      <c r="N102" s="19">
        <v>67934.0</v>
      </c>
      <c r="O102" s="18">
        <v>3057.03</v>
      </c>
      <c r="P102" s="110">
        <f t="shared" si="252"/>
        <v>5121.18</v>
      </c>
      <c r="Q102" s="41">
        <v>570453.0</v>
      </c>
      <c r="R102" s="41">
        <v>1919.65</v>
      </c>
      <c r="S102" s="24">
        <f t="shared" ref="S102:T102" si="295">Q102-L102</f>
        <v>-50467</v>
      </c>
      <c r="T102" s="25">
        <f t="shared" si="295"/>
        <v>-144.5</v>
      </c>
      <c r="U102" s="41">
        <v>74889.0</v>
      </c>
      <c r="V102" s="41">
        <v>3370.01</v>
      </c>
      <c r="W102" s="24">
        <f t="shared" ref="W102:X102" si="296">U102-N102</f>
        <v>6955</v>
      </c>
      <c r="X102" s="25">
        <f t="shared" si="296"/>
        <v>312.98</v>
      </c>
      <c r="Y102" s="25">
        <f t="shared" si="255"/>
        <v>168.48</v>
      </c>
      <c r="Z102" s="41"/>
    </row>
    <row r="103" ht="20.25" customHeight="1">
      <c r="A103" s="29" t="s">
        <v>90</v>
      </c>
      <c r="B103" s="29" t="s">
        <v>0</v>
      </c>
      <c r="C103" s="87">
        <v>1343331.0</v>
      </c>
      <c r="D103" s="88">
        <v>5472.02</v>
      </c>
      <c r="E103" s="87">
        <v>90072.0</v>
      </c>
      <c r="F103" s="88">
        <v>4637.68</v>
      </c>
      <c r="G103" s="87">
        <v>1343331.0</v>
      </c>
      <c r="H103" s="88">
        <v>5472.02</v>
      </c>
      <c r="I103" s="87">
        <v>90072.0</v>
      </c>
      <c r="J103" s="88">
        <v>4637.68</v>
      </c>
      <c r="K103" s="41"/>
      <c r="L103" s="19">
        <f t="shared" ref="L103:O103" si="297">SUM(C103+G103)</f>
        <v>2686662</v>
      </c>
      <c r="M103" s="18">
        <f t="shared" si="297"/>
        <v>10944.04</v>
      </c>
      <c r="N103" s="19">
        <f t="shared" si="297"/>
        <v>180144</v>
      </c>
      <c r="O103" s="18">
        <f t="shared" si="297"/>
        <v>9275.36</v>
      </c>
      <c r="P103" s="110">
        <f t="shared" si="252"/>
        <v>20219.4</v>
      </c>
      <c r="Q103" s="41">
        <v>2646694.0</v>
      </c>
      <c r="R103" s="41">
        <v>10764.27</v>
      </c>
      <c r="S103" s="24">
        <f t="shared" ref="S103:T103" si="298">Q103-L103</f>
        <v>-39968</v>
      </c>
      <c r="T103" s="25">
        <f t="shared" si="298"/>
        <v>-179.77</v>
      </c>
      <c r="U103" s="41">
        <v>160159.0</v>
      </c>
      <c r="V103" s="41">
        <v>8296.42</v>
      </c>
      <c r="W103" s="24">
        <f t="shared" ref="W103:X103" si="299">U103-N103</f>
        <v>-19985</v>
      </c>
      <c r="X103" s="25">
        <f t="shared" si="299"/>
        <v>-978.94</v>
      </c>
      <c r="Y103" s="25">
        <f t="shared" si="255"/>
        <v>-1158.71</v>
      </c>
      <c r="Z103" s="41"/>
    </row>
    <row r="104" ht="20.25" customHeight="1">
      <c r="A104" s="29" t="s">
        <v>90</v>
      </c>
      <c r="B104" s="29" t="s">
        <v>51</v>
      </c>
      <c r="C104" s="87">
        <v>112270.0</v>
      </c>
      <c r="D104" s="88">
        <v>1275.39</v>
      </c>
      <c r="E104" s="87">
        <v>344.0</v>
      </c>
      <c r="F104" s="88">
        <v>43.07</v>
      </c>
      <c r="G104" s="87">
        <v>112270.0</v>
      </c>
      <c r="H104" s="88">
        <v>1275.39</v>
      </c>
      <c r="I104" s="87">
        <v>344.0</v>
      </c>
      <c r="J104" s="88">
        <v>43.07</v>
      </c>
      <c r="K104" s="41"/>
      <c r="L104" s="19">
        <f t="shared" ref="L104:O104" si="300">SUM(C104+G104)</f>
        <v>224540</v>
      </c>
      <c r="M104" s="18">
        <f t="shared" si="300"/>
        <v>2550.78</v>
      </c>
      <c r="N104" s="19">
        <f t="shared" si="300"/>
        <v>688</v>
      </c>
      <c r="O104" s="18">
        <f t="shared" si="300"/>
        <v>86.14</v>
      </c>
      <c r="P104" s="110">
        <f t="shared" si="252"/>
        <v>2636.92</v>
      </c>
      <c r="Q104" s="41">
        <v>219496.0</v>
      </c>
      <c r="R104" s="41">
        <v>2493.48</v>
      </c>
      <c r="S104" s="24">
        <f t="shared" ref="S104:T104" si="301">Q104-L104</f>
        <v>-5044</v>
      </c>
      <c r="T104" s="25">
        <f t="shared" si="301"/>
        <v>-57.3</v>
      </c>
      <c r="U104" s="41">
        <v>1180.0</v>
      </c>
      <c r="V104" s="41">
        <v>147.51</v>
      </c>
      <c r="W104" s="24">
        <f t="shared" ref="W104:X104" si="302">U104-N104</f>
        <v>492</v>
      </c>
      <c r="X104" s="25">
        <f t="shared" si="302"/>
        <v>61.37</v>
      </c>
      <c r="Y104" s="25">
        <f t="shared" si="255"/>
        <v>4.07</v>
      </c>
      <c r="Z104" s="41"/>
    </row>
    <row r="105" ht="20.25" customHeight="1">
      <c r="A105" s="29" t="s">
        <v>90</v>
      </c>
      <c r="B105" s="29" t="s">
        <v>40</v>
      </c>
      <c r="C105" s="87">
        <v>1231061.0</v>
      </c>
      <c r="D105" s="88">
        <v>4037.88</v>
      </c>
      <c r="E105" s="87">
        <v>89727.0</v>
      </c>
      <c r="F105" s="88">
        <v>4134.69</v>
      </c>
      <c r="G105" s="87">
        <v>1231061.0</v>
      </c>
      <c r="H105" s="88">
        <v>4037.88</v>
      </c>
      <c r="I105" s="87">
        <v>89727.0</v>
      </c>
      <c r="J105" s="88">
        <v>4134.69</v>
      </c>
      <c r="K105" s="41"/>
      <c r="L105" s="19">
        <f t="shared" ref="L105:O105" si="303">SUM(C105+G105)</f>
        <v>2462122</v>
      </c>
      <c r="M105" s="18">
        <f t="shared" si="303"/>
        <v>8075.76</v>
      </c>
      <c r="N105" s="19">
        <f t="shared" si="303"/>
        <v>179454</v>
      </c>
      <c r="O105" s="18">
        <f t="shared" si="303"/>
        <v>8269.38</v>
      </c>
      <c r="P105" s="110">
        <f t="shared" si="252"/>
        <v>16345.14</v>
      </c>
      <c r="Q105" s="41">
        <v>2427198.0</v>
      </c>
      <c r="R105" s="41">
        <v>7961.23</v>
      </c>
      <c r="S105" s="24">
        <f t="shared" ref="S105:T105" si="304">Q105-L105</f>
        <v>-34924</v>
      </c>
      <c r="T105" s="25">
        <f t="shared" si="304"/>
        <v>-114.53</v>
      </c>
      <c r="U105" s="41">
        <v>158979.0</v>
      </c>
      <c r="V105" s="41">
        <v>7325.75</v>
      </c>
      <c r="W105" s="24">
        <f t="shared" ref="W105:X105" si="305">U105-N105</f>
        <v>-20475</v>
      </c>
      <c r="X105" s="25">
        <f t="shared" si="305"/>
        <v>-943.63</v>
      </c>
      <c r="Y105" s="25">
        <f t="shared" si="255"/>
        <v>-1058.16</v>
      </c>
      <c r="Z105" s="41"/>
    </row>
    <row r="106" ht="20.25" customHeight="1">
      <c r="A106" s="29" t="s">
        <v>93</v>
      </c>
      <c r="B106" s="29" t="s">
        <v>0</v>
      </c>
      <c r="C106" s="87">
        <v>89100.0</v>
      </c>
      <c r="D106" s="88">
        <v>483.1</v>
      </c>
      <c r="E106" s="87">
        <v>23338.0</v>
      </c>
      <c r="F106" s="88">
        <v>1125.38</v>
      </c>
      <c r="G106" s="87">
        <v>89600.0</v>
      </c>
      <c r="H106" s="88">
        <v>493.1</v>
      </c>
      <c r="I106" s="87">
        <v>23338.0</v>
      </c>
      <c r="J106" s="88">
        <v>1125.38</v>
      </c>
      <c r="K106" s="41"/>
      <c r="L106" s="19">
        <f t="shared" ref="L106:O106" si="306">SUM(C106+G106)</f>
        <v>178700</v>
      </c>
      <c r="M106" s="18">
        <f t="shared" si="306"/>
        <v>976.2</v>
      </c>
      <c r="N106" s="19">
        <f t="shared" si="306"/>
        <v>46676</v>
      </c>
      <c r="O106" s="18">
        <f t="shared" si="306"/>
        <v>2250.76</v>
      </c>
      <c r="P106" s="110">
        <f t="shared" si="252"/>
        <v>3226.96</v>
      </c>
      <c r="Q106" s="41">
        <v>199832.0</v>
      </c>
      <c r="R106" s="41">
        <v>1068.16</v>
      </c>
      <c r="S106" s="24">
        <f t="shared" ref="S106:T106" si="307">Q106-L106</f>
        <v>21132</v>
      </c>
      <c r="T106" s="25">
        <f t="shared" si="307"/>
        <v>91.96</v>
      </c>
      <c r="U106" s="41">
        <v>75778.0</v>
      </c>
      <c r="V106" s="41">
        <v>3654.02</v>
      </c>
      <c r="W106" s="24">
        <f t="shared" ref="W106:X106" si="308">U106-N106</f>
        <v>29102</v>
      </c>
      <c r="X106" s="25">
        <f t="shared" si="308"/>
        <v>1403.26</v>
      </c>
      <c r="Y106" s="25">
        <f t="shared" si="255"/>
        <v>1495.22</v>
      </c>
      <c r="Z106" s="41"/>
    </row>
    <row r="107" ht="20.25" customHeight="1">
      <c r="A107" s="29" t="s">
        <v>93</v>
      </c>
      <c r="B107" s="29" t="s">
        <v>34</v>
      </c>
      <c r="C107" s="87">
        <v>89100.0</v>
      </c>
      <c r="D107" s="88">
        <v>464.57</v>
      </c>
      <c r="E107" s="87">
        <v>23338.0</v>
      </c>
      <c r="F107" s="88">
        <v>1013.82</v>
      </c>
      <c r="G107" s="87">
        <v>89600.0</v>
      </c>
      <c r="H107" s="88">
        <v>472.57</v>
      </c>
      <c r="I107" s="87">
        <v>23338.0</v>
      </c>
      <c r="J107" s="88">
        <v>1013.82</v>
      </c>
      <c r="K107" s="41"/>
      <c r="L107" s="19">
        <f t="shared" ref="L107:O107" si="309">SUM(C107+G107)</f>
        <v>178700</v>
      </c>
      <c r="M107" s="18">
        <f t="shared" si="309"/>
        <v>937.14</v>
      </c>
      <c r="N107" s="19">
        <f t="shared" si="309"/>
        <v>46676</v>
      </c>
      <c r="O107" s="18">
        <f t="shared" si="309"/>
        <v>2027.64</v>
      </c>
      <c r="P107" s="110">
        <f t="shared" si="252"/>
        <v>2964.78</v>
      </c>
      <c r="Q107" s="41">
        <v>199832.0</v>
      </c>
      <c r="R107" s="41">
        <v>1028.85</v>
      </c>
      <c r="S107" s="24">
        <f t="shared" ref="S107:T107" si="310">Q107-L107</f>
        <v>21132</v>
      </c>
      <c r="T107" s="25">
        <f t="shared" si="310"/>
        <v>91.71</v>
      </c>
      <c r="U107" s="41">
        <v>75778.0</v>
      </c>
      <c r="V107" s="41">
        <v>3291.8</v>
      </c>
      <c r="W107" s="24">
        <f t="shared" ref="W107:X107" si="311">U107-N107</f>
        <v>29102</v>
      </c>
      <c r="X107" s="25">
        <f t="shared" si="311"/>
        <v>1264.16</v>
      </c>
      <c r="Y107" s="25">
        <f t="shared" si="255"/>
        <v>1355.87</v>
      </c>
      <c r="Z107" s="41"/>
    </row>
    <row r="108" ht="20.25" customHeight="1">
      <c r="A108" s="29" t="s">
        <v>95</v>
      </c>
      <c r="B108" s="29" t="s">
        <v>0</v>
      </c>
      <c r="C108" s="87">
        <v>1533962.0</v>
      </c>
      <c r="D108" s="88">
        <v>6196.89</v>
      </c>
      <c r="E108" s="87">
        <v>128936.0</v>
      </c>
      <c r="F108" s="88">
        <v>6554.44</v>
      </c>
      <c r="G108" s="87">
        <v>1533963.0</v>
      </c>
      <c r="H108" s="88">
        <v>6196.89</v>
      </c>
      <c r="I108" s="87">
        <v>128938.0</v>
      </c>
      <c r="J108" s="88">
        <v>6554.44</v>
      </c>
      <c r="K108" s="41"/>
      <c r="L108" s="19">
        <f t="shared" ref="L108:O108" si="312">SUM(C108+G108)</f>
        <v>3067925</v>
      </c>
      <c r="M108" s="18">
        <f t="shared" si="312"/>
        <v>12393.78</v>
      </c>
      <c r="N108" s="19">
        <f t="shared" si="312"/>
        <v>257874</v>
      </c>
      <c r="O108" s="18">
        <f t="shared" si="312"/>
        <v>13108.88</v>
      </c>
      <c r="P108" s="110">
        <f t="shared" si="252"/>
        <v>25502.66</v>
      </c>
      <c r="Q108" s="41">
        <v>3011954.0</v>
      </c>
      <c r="R108" s="41">
        <v>12222.59</v>
      </c>
      <c r="S108" s="24">
        <f t="shared" ref="S108:T108" si="313">Q108-L108</f>
        <v>-55971</v>
      </c>
      <c r="T108" s="25">
        <f t="shared" si="313"/>
        <v>-171.19</v>
      </c>
      <c r="U108" s="41">
        <v>282509.0</v>
      </c>
      <c r="V108" s="41">
        <v>13694.65</v>
      </c>
      <c r="W108" s="24">
        <f t="shared" ref="W108:X108" si="314">U108-N108</f>
        <v>24635</v>
      </c>
      <c r="X108" s="25">
        <f t="shared" si="314"/>
        <v>585.77</v>
      </c>
      <c r="Y108" s="25">
        <f t="shared" si="255"/>
        <v>414.58</v>
      </c>
      <c r="Z108" s="41"/>
    </row>
    <row r="109" ht="20.25" customHeight="1">
      <c r="A109" s="29" t="s">
        <v>95</v>
      </c>
      <c r="B109" s="29" t="s">
        <v>36</v>
      </c>
      <c r="C109" s="87">
        <v>51096.0</v>
      </c>
      <c r="D109" s="88">
        <v>201.64</v>
      </c>
      <c r="E109" s="87">
        <v>21478.0</v>
      </c>
      <c r="F109" s="88">
        <v>1019.58</v>
      </c>
      <c r="G109" s="87">
        <v>51096.0</v>
      </c>
      <c r="H109" s="88">
        <v>201.64</v>
      </c>
      <c r="I109" s="87">
        <v>21478.0</v>
      </c>
      <c r="J109" s="88">
        <v>1019.58</v>
      </c>
      <c r="K109" s="41"/>
      <c r="L109" s="19">
        <f t="shared" ref="L109:O109" si="315">SUM(C109+G109)</f>
        <v>102192</v>
      </c>
      <c r="M109" s="18">
        <f t="shared" si="315"/>
        <v>403.28</v>
      </c>
      <c r="N109" s="19">
        <f t="shared" si="315"/>
        <v>42956</v>
      </c>
      <c r="O109" s="18">
        <f t="shared" si="315"/>
        <v>2039.16</v>
      </c>
      <c r="P109" s="110">
        <f t="shared" si="252"/>
        <v>2442.44</v>
      </c>
      <c r="Q109" s="41">
        <v>56983.0</v>
      </c>
      <c r="R109" s="41">
        <v>225.24</v>
      </c>
      <c r="S109" s="24">
        <f t="shared" ref="S109:T109" si="316">Q109-L109</f>
        <v>-45209</v>
      </c>
      <c r="T109" s="25">
        <f t="shared" si="316"/>
        <v>-178.04</v>
      </c>
      <c r="U109" s="41">
        <v>21068.0</v>
      </c>
      <c r="V109" s="41">
        <v>1000.1</v>
      </c>
      <c r="W109" s="24">
        <f t="shared" ref="W109:X109" si="317">U109-N109</f>
        <v>-21888</v>
      </c>
      <c r="X109" s="25">
        <f t="shared" si="317"/>
        <v>-1039.06</v>
      </c>
      <c r="Y109" s="25">
        <f t="shared" si="255"/>
        <v>-1217.1</v>
      </c>
      <c r="Z109" s="41"/>
    </row>
    <row r="110" ht="20.25" customHeight="1">
      <c r="A110" s="29" t="s">
        <v>95</v>
      </c>
      <c r="B110" s="29" t="s">
        <v>55</v>
      </c>
      <c r="C110" s="87">
        <v>1478606.0</v>
      </c>
      <c r="D110" s="88">
        <v>5951.62</v>
      </c>
      <c r="E110" s="87">
        <v>107460.0</v>
      </c>
      <c r="F110" s="88">
        <v>4555.26</v>
      </c>
      <c r="G110" s="87">
        <v>1478606.0</v>
      </c>
      <c r="H110" s="88">
        <v>5951.62</v>
      </c>
      <c r="I110" s="87">
        <v>107460.0</v>
      </c>
      <c r="J110" s="88">
        <v>4555.26</v>
      </c>
      <c r="K110" s="41"/>
      <c r="L110" s="19">
        <f t="shared" ref="L110:O110" si="318">SUM(C110+G110)</f>
        <v>2957212</v>
      </c>
      <c r="M110" s="18">
        <f t="shared" si="318"/>
        <v>11903.24</v>
      </c>
      <c r="N110" s="19">
        <f t="shared" si="318"/>
        <v>214920</v>
      </c>
      <c r="O110" s="18">
        <f t="shared" si="318"/>
        <v>9110.52</v>
      </c>
      <c r="P110" s="110">
        <f t="shared" si="252"/>
        <v>21013.76</v>
      </c>
      <c r="Q110" s="41">
        <v>2947325.0</v>
      </c>
      <c r="R110" s="41">
        <v>11919.05</v>
      </c>
      <c r="S110" s="24">
        <f t="shared" ref="S110:T110" si="319">Q110-L110</f>
        <v>-9887</v>
      </c>
      <c r="T110" s="25">
        <f t="shared" si="319"/>
        <v>15.81</v>
      </c>
      <c r="U110" s="41">
        <v>261441.0</v>
      </c>
      <c r="V110" s="41">
        <v>10947.94</v>
      </c>
      <c r="W110" s="24">
        <f t="shared" ref="W110:X110" si="320">U110-N110</f>
        <v>46521</v>
      </c>
      <c r="X110" s="25">
        <f t="shared" si="320"/>
        <v>1837.42</v>
      </c>
      <c r="Y110" s="25">
        <f t="shared" si="255"/>
        <v>1853.23</v>
      </c>
      <c r="Z110" s="41"/>
    </row>
    <row r="111" ht="20.25" customHeight="1">
      <c r="A111" s="29" t="s">
        <v>253</v>
      </c>
      <c r="B111" s="29" t="s">
        <v>0</v>
      </c>
      <c r="C111" s="87">
        <v>308868.0</v>
      </c>
      <c r="D111" s="88">
        <v>2887.37</v>
      </c>
      <c r="E111" s="87">
        <v>60781.0</v>
      </c>
      <c r="F111" s="88">
        <v>2889.83</v>
      </c>
      <c r="G111" s="87">
        <v>293442.0</v>
      </c>
      <c r="H111" s="88">
        <v>2692.07</v>
      </c>
      <c r="I111" s="87">
        <v>60781.0</v>
      </c>
      <c r="J111" s="88">
        <v>2889.83</v>
      </c>
      <c r="K111" s="41"/>
      <c r="L111" s="19">
        <f t="shared" ref="L111:O111" si="321">SUM(C111+G111)</f>
        <v>602310</v>
      </c>
      <c r="M111" s="18">
        <f t="shared" si="321"/>
        <v>5579.44</v>
      </c>
      <c r="N111" s="19">
        <f t="shared" si="321"/>
        <v>121562</v>
      </c>
      <c r="O111" s="18">
        <f t="shared" si="321"/>
        <v>5779.66</v>
      </c>
      <c r="P111" s="110">
        <f t="shared" si="252"/>
        <v>11359.1</v>
      </c>
      <c r="Q111" s="41">
        <v>562983.0</v>
      </c>
      <c r="R111" s="41">
        <v>3949.55</v>
      </c>
      <c r="S111" s="24">
        <f t="shared" ref="S111:T111" si="322">Q111-L111</f>
        <v>-39327</v>
      </c>
      <c r="T111" s="25">
        <f t="shared" si="322"/>
        <v>-1629.89</v>
      </c>
      <c r="U111" s="41">
        <v>144324.0</v>
      </c>
      <c r="V111" s="41">
        <v>6934.86</v>
      </c>
      <c r="W111" s="24">
        <f t="shared" ref="W111:X111" si="323">U111-N111</f>
        <v>22762</v>
      </c>
      <c r="X111" s="25">
        <f t="shared" si="323"/>
        <v>1155.2</v>
      </c>
      <c r="Y111" s="25">
        <f t="shared" si="255"/>
        <v>-474.69</v>
      </c>
      <c r="Z111" s="41"/>
    </row>
    <row r="112" ht="20.25" customHeight="1">
      <c r="A112" s="29" t="s">
        <v>253</v>
      </c>
      <c r="B112" s="29" t="s">
        <v>34</v>
      </c>
      <c r="C112" s="87">
        <v>308868.0</v>
      </c>
      <c r="D112" s="88">
        <v>2413.99</v>
      </c>
      <c r="E112" s="87">
        <v>60781.0</v>
      </c>
      <c r="F112" s="88">
        <v>2595.79</v>
      </c>
      <c r="G112" s="87">
        <v>293442.0</v>
      </c>
      <c r="H112" s="88">
        <v>2267.6</v>
      </c>
      <c r="I112" s="87">
        <v>60781.0</v>
      </c>
      <c r="J112" s="88">
        <v>2595.79</v>
      </c>
      <c r="K112" s="41"/>
      <c r="L112" s="19">
        <f t="shared" ref="L112:O112" si="324">SUM(C112+G112)</f>
        <v>602310</v>
      </c>
      <c r="M112" s="18">
        <f t="shared" si="324"/>
        <v>4681.59</v>
      </c>
      <c r="N112" s="19">
        <f t="shared" si="324"/>
        <v>121562</v>
      </c>
      <c r="O112" s="18">
        <f t="shared" si="324"/>
        <v>5191.58</v>
      </c>
      <c r="P112" s="110">
        <f t="shared" si="252"/>
        <v>9873.17</v>
      </c>
      <c r="Q112" s="41">
        <v>562983.0</v>
      </c>
      <c r="R112" s="41">
        <v>3462.65</v>
      </c>
      <c r="S112" s="24">
        <f t="shared" ref="S112:T112" si="325">Q112-L112</f>
        <v>-39327</v>
      </c>
      <c r="T112" s="25">
        <f t="shared" si="325"/>
        <v>-1218.94</v>
      </c>
      <c r="U112" s="41">
        <v>144324.0</v>
      </c>
      <c r="V112" s="41">
        <v>6217.62</v>
      </c>
      <c r="W112" s="24">
        <f t="shared" ref="W112:X112" si="326">U112-N112</f>
        <v>22762</v>
      </c>
      <c r="X112" s="25">
        <f t="shared" si="326"/>
        <v>1026.04</v>
      </c>
      <c r="Y112" s="25">
        <f t="shared" si="255"/>
        <v>-192.9</v>
      </c>
      <c r="Z112" s="41"/>
    </row>
    <row r="113" ht="20.25" customHeight="1">
      <c r="A113" s="29" t="s">
        <v>225</v>
      </c>
      <c r="B113" s="29" t="s">
        <v>0</v>
      </c>
      <c r="C113" s="87">
        <v>139000.0</v>
      </c>
      <c r="D113" s="88">
        <v>809.06</v>
      </c>
      <c r="E113" s="87">
        <v>44319.0</v>
      </c>
      <c r="F113" s="88">
        <v>2153.59</v>
      </c>
      <c r="G113" s="87">
        <v>139000.0</v>
      </c>
      <c r="H113" s="88">
        <v>809.06</v>
      </c>
      <c r="I113" s="87">
        <v>44319.0</v>
      </c>
      <c r="J113" s="88">
        <v>2153.59</v>
      </c>
      <c r="K113" s="41"/>
      <c r="L113" s="19">
        <f t="shared" ref="L113:O113" si="327">SUM(C113+G113)</f>
        <v>278000</v>
      </c>
      <c r="M113" s="18">
        <f t="shared" si="327"/>
        <v>1618.12</v>
      </c>
      <c r="N113" s="19">
        <f t="shared" si="327"/>
        <v>88638</v>
      </c>
      <c r="O113" s="18">
        <f t="shared" si="327"/>
        <v>4307.18</v>
      </c>
      <c r="P113" s="110">
        <f t="shared" si="252"/>
        <v>5925.3</v>
      </c>
      <c r="Q113" s="41">
        <v>273450.0</v>
      </c>
      <c r="R113" s="41">
        <v>1657.63</v>
      </c>
      <c r="S113" s="24">
        <f t="shared" ref="S113:T113" si="328">Q113-L113</f>
        <v>-4550</v>
      </c>
      <c r="T113" s="25">
        <f t="shared" si="328"/>
        <v>39.51</v>
      </c>
      <c r="U113" s="41">
        <v>98822.0</v>
      </c>
      <c r="V113" s="41">
        <v>4794.63</v>
      </c>
      <c r="W113" s="24">
        <f t="shared" ref="W113:X113" si="329">U113-N113</f>
        <v>10184</v>
      </c>
      <c r="X113" s="25">
        <f t="shared" si="329"/>
        <v>487.45</v>
      </c>
      <c r="Y113" s="25">
        <f t="shared" si="255"/>
        <v>526.96</v>
      </c>
      <c r="Z113" s="41"/>
    </row>
    <row r="114" ht="20.25" customHeight="1">
      <c r="A114" s="29" t="s">
        <v>225</v>
      </c>
      <c r="B114" s="29" t="s">
        <v>34</v>
      </c>
      <c r="C114" s="87">
        <v>139000.0</v>
      </c>
      <c r="D114" s="88">
        <v>753.93</v>
      </c>
      <c r="E114" s="87">
        <v>44319.0</v>
      </c>
      <c r="F114" s="88">
        <v>1936.79</v>
      </c>
      <c r="G114" s="87">
        <v>139000.0</v>
      </c>
      <c r="H114" s="88">
        <v>753.93</v>
      </c>
      <c r="I114" s="87">
        <v>44319.0</v>
      </c>
      <c r="J114" s="88">
        <v>1936.79</v>
      </c>
      <c r="K114" s="41"/>
      <c r="L114" s="19">
        <f t="shared" ref="L114:O114" si="330">SUM(C114+G114)</f>
        <v>278000</v>
      </c>
      <c r="M114" s="18">
        <f t="shared" si="330"/>
        <v>1507.86</v>
      </c>
      <c r="N114" s="19">
        <f t="shared" si="330"/>
        <v>88638</v>
      </c>
      <c r="O114" s="18">
        <f t="shared" si="330"/>
        <v>3873.58</v>
      </c>
      <c r="P114" s="110">
        <f t="shared" si="252"/>
        <v>5381.44</v>
      </c>
      <c r="Q114" s="41">
        <v>273450.0</v>
      </c>
      <c r="R114" s="41">
        <v>1529.67</v>
      </c>
      <c r="S114" s="24">
        <f t="shared" ref="S114:T114" si="331">Q114-L114</f>
        <v>-4550</v>
      </c>
      <c r="T114" s="25">
        <f t="shared" si="331"/>
        <v>21.81</v>
      </c>
      <c r="U114" s="41">
        <v>98822.0</v>
      </c>
      <c r="V114" s="41">
        <v>4313.43</v>
      </c>
      <c r="W114" s="24">
        <f t="shared" ref="W114:X114" si="332">U114-N114</f>
        <v>10184</v>
      </c>
      <c r="X114" s="25">
        <f t="shared" si="332"/>
        <v>439.85</v>
      </c>
      <c r="Y114" s="25">
        <f t="shared" si="255"/>
        <v>461.66</v>
      </c>
      <c r="Z114" s="41"/>
    </row>
    <row r="115" ht="20.25" customHeight="1">
      <c r="A115" s="29" t="s">
        <v>98</v>
      </c>
      <c r="B115" s="29" t="s">
        <v>0</v>
      </c>
      <c r="C115" s="87">
        <v>745693.0</v>
      </c>
      <c r="D115" s="88">
        <v>3123.25</v>
      </c>
      <c r="E115" s="87">
        <v>59164.0</v>
      </c>
      <c r="F115" s="88">
        <v>3175.75</v>
      </c>
      <c r="G115" s="87">
        <v>745693.0</v>
      </c>
      <c r="H115" s="88">
        <v>3100.5</v>
      </c>
      <c r="I115" s="87">
        <v>59164.0</v>
      </c>
      <c r="J115" s="88">
        <v>3174.13</v>
      </c>
      <c r="K115" s="41"/>
      <c r="L115" s="19">
        <f t="shared" ref="L115:O115" si="333">SUM(C115+G115)</f>
        <v>1491386</v>
      </c>
      <c r="M115" s="18">
        <f t="shared" si="333"/>
        <v>6223.75</v>
      </c>
      <c r="N115" s="19">
        <f t="shared" si="333"/>
        <v>118328</v>
      </c>
      <c r="O115" s="18">
        <f t="shared" si="333"/>
        <v>6349.88</v>
      </c>
      <c r="P115" s="110">
        <f t="shared" si="252"/>
        <v>12573.63</v>
      </c>
      <c r="Q115" s="41">
        <v>1466337.0</v>
      </c>
      <c r="R115" s="41">
        <v>6064.53</v>
      </c>
      <c r="S115" s="24">
        <f t="shared" ref="S115:T115" si="334">Q115-L115</f>
        <v>-25049</v>
      </c>
      <c r="T115" s="25">
        <f t="shared" si="334"/>
        <v>-159.22</v>
      </c>
      <c r="U115" s="41">
        <v>159909.0</v>
      </c>
      <c r="V115" s="41">
        <v>8448.68</v>
      </c>
      <c r="W115" s="24">
        <f t="shared" ref="W115:X115" si="335">U115-N115</f>
        <v>41581</v>
      </c>
      <c r="X115" s="25">
        <f t="shared" si="335"/>
        <v>2098.8</v>
      </c>
      <c r="Y115" s="25">
        <f t="shared" si="255"/>
        <v>1939.58</v>
      </c>
      <c r="Z115" s="41"/>
    </row>
    <row r="116" ht="20.25" customHeight="1">
      <c r="A116" s="29" t="s">
        <v>98</v>
      </c>
      <c r="B116" s="29" t="s">
        <v>40</v>
      </c>
      <c r="C116" s="87">
        <v>745693.0</v>
      </c>
      <c r="D116" s="88">
        <v>2813.85</v>
      </c>
      <c r="E116" s="87">
        <v>59164.0</v>
      </c>
      <c r="F116" s="88">
        <v>2662.43</v>
      </c>
      <c r="G116" s="87">
        <v>745693.0</v>
      </c>
      <c r="H116" s="88">
        <v>2800.65</v>
      </c>
      <c r="I116" s="87">
        <v>59164.0</v>
      </c>
      <c r="J116" s="88">
        <v>2662.43</v>
      </c>
      <c r="K116" s="41"/>
      <c r="L116" s="19">
        <f t="shared" ref="L116:O116" si="336">SUM(C116+G116)</f>
        <v>1491386</v>
      </c>
      <c r="M116" s="18">
        <f t="shared" si="336"/>
        <v>5614.5</v>
      </c>
      <c r="N116" s="19">
        <f t="shared" si="336"/>
        <v>118328</v>
      </c>
      <c r="O116" s="18">
        <f t="shared" si="336"/>
        <v>5324.86</v>
      </c>
      <c r="P116" s="110">
        <f t="shared" si="252"/>
        <v>10939.36</v>
      </c>
      <c r="Q116" s="41">
        <v>1466337.0</v>
      </c>
      <c r="R116" s="41">
        <v>5488.43</v>
      </c>
      <c r="S116" s="24">
        <f t="shared" ref="S116:T116" si="337">Q116-L116</f>
        <v>-25049</v>
      </c>
      <c r="T116" s="25">
        <f t="shared" si="337"/>
        <v>-126.07</v>
      </c>
      <c r="U116" s="41">
        <v>159909.0</v>
      </c>
      <c r="V116" s="41">
        <v>7196.02</v>
      </c>
      <c r="W116" s="24">
        <f t="shared" ref="W116:X116" si="338">U116-N116</f>
        <v>41581</v>
      </c>
      <c r="X116" s="25">
        <f t="shared" si="338"/>
        <v>1871.16</v>
      </c>
      <c r="Y116" s="25">
        <f t="shared" si="255"/>
        <v>1745.09</v>
      </c>
      <c r="Z116" s="41"/>
    </row>
    <row r="117" ht="20.25" customHeight="1">
      <c r="A117" s="29" t="s">
        <v>254</v>
      </c>
      <c r="B117" s="29" t="s">
        <v>0</v>
      </c>
      <c r="C117" s="87">
        <v>2114312.0</v>
      </c>
      <c r="D117" s="88">
        <v>9904.2</v>
      </c>
      <c r="E117" s="87">
        <v>260461.0</v>
      </c>
      <c r="F117" s="88">
        <v>11215.17</v>
      </c>
      <c r="G117" s="87">
        <v>2114312.0</v>
      </c>
      <c r="H117" s="88">
        <v>9904.2</v>
      </c>
      <c r="I117" s="87">
        <v>260461.0</v>
      </c>
      <c r="J117" s="88">
        <v>11215.17</v>
      </c>
      <c r="K117" s="41"/>
      <c r="L117" s="19">
        <f t="shared" ref="L117:O117" si="339">SUM(C117+G117)</f>
        <v>4228624</v>
      </c>
      <c r="M117" s="18">
        <f t="shared" si="339"/>
        <v>19808.4</v>
      </c>
      <c r="N117" s="19">
        <f t="shared" si="339"/>
        <v>520922</v>
      </c>
      <c r="O117" s="18">
        <f t="shared" si="339"/>
        <v>22430.34</v>
      </c>
      <c r="P117" s="110">
        <f t="shared" si="252"/>
        <v>42238.74</v>
      </c>
      <c r="Q117" s="41">
        <v>4370726.0</v>
      </c>
      <c r="R117" s="41">
        <v>20472.71</v>
      </c>
      <c r="S117" s="24">
        <f t="shared" ref="S117:T117" si="340">Q117-L117</f>
        <v>142102</v>
      </c>
      <c r="T117" s="25">
        <f t="shared" si="340"/>
        <v>664.31</v>
      </c>
      <c r="U117" s="41">
        <v>592839.0</v>
      </c>
      <c r="V117" s="41">
        <v>25692.71</v>
      </c>
      <c r="W117" s="24">
        <f t="shared" ref="W117:X117" si="341">U117-N117</f>
        <v>71917</v>
      </c>
      <c r="X117" s="25">
        <f t="shared" si="341"/>
        <v>3262.37</v>
      </c>
      <c r="Y117" s="25">
        <f t="shared" si="255"/>
        <v>3926.68</v>
      </c>
      <c r="Z117" s="41"/>
    </row>
    <row r="118" ht="20.25" customHeight="1">
      <c r="A118" s="29" t="s">
        <v>254</v>
      </c>
      <c r="B118" s="29" t="s">
        <v>34</v>
      </c>
      <c r="C118" s="87">
        <v>2114312.0</v>
      </c>
      <c r="D118" s="88">
        <v>9570.79</v>
      </c>
      <c r="E118" s="87">
        <v>260461.0</v>
      </c>
      <c r="F118" s="88">
        <v>9979.16</v>
      </c>
      <c r="G118" s="87">
        <v>2114312.0</v>
      </c>
      <c r="H118" s="88">
        <v>9570.79</v>
      </c>
      <c r="I118" s="87">
        <v>260461.0</v>
      </c>
      <c r="J118" s="88">
        <v>9979.16</v>
      </c>
      <c r="K118" s="41"/>
      <c r="L118" s="19">
        <f t="shared" ref="L118:O118" si="342">SUM(C118+G118)</f>
        <v>4228624</v>
      </c>
      <c r="M118" s="18">
        <f t="shared" si="342"/>
        <v>19141.58</v>
      </c>
      <c r="N118" s="19">
        <f t="shared" si="342"/>
        <v>520922</v>
      </c>
      <c r="O118" s="18">
        <f t="shared" si="342"/>
        <v>19958.32</v>
      </c>
      <c r="P118" s="110">
        <f t="shared" si="252"/>
        <v>39099.9</v>
      </c>
      <c r="Q118" s="41">
        <v>4370726.0</v>
      </c>
      <c r="R118" s="41">
        <v>19782.84</v>
      </c>
      <c r="S118" s="24">
        <f t="shared" ref="S118:T118" si="343">Q118-L118</f>
        <v>142102</v>
      </c>
      <c r="T118" s="25">
        <f t="shared" si="343"/>
        <v>641.26</v>
      </c>
      <c r="U118" s="41">
        <v>592839.0</v>
      </c>
      <c r="V118" s="41">
        <v>22824.5</v>
      </c>
      <c r="W118" s="24">
        <f t="shared" ref="W118:X118" si="344">U118-N118</f>
        <v>71917</v>
      </c>
      <c r="X118" s="25">
        <f t="shared" si="344"/>
        <v>2866.18</v>
      </c>
      <c r="Y118" s="25">
        <f t="shared" si="255"/>
        <v>3507.44</v>
      </c>
      <c r="Z118" s="41"/>
    </row>
    <row r="119" ht="20.25" customHeight="1">
      <c r="A119" s="29" t="s">
        <v>99</v>
      </c>
      <c r="B119" s="29" t="s">
        <v>0</v>
      </c>
      <c r="C119" s="87">
        <v>3978286.0</v>
      </c>
      <c r="D119" s="88">
        <v>13999.19</v>
      </c>
      <c r="E119" s="87">
        <v>204340.0</v>
      </c>
      <c r="F119" s="88">
        <v>8946.51</v>
      </c>
      <c r="G119" s="87">
        <v>3978286.0</v>
      </c>
      <c r="H119" s="88">
        <v>13999.19</v>
      </c>
      <c r="I119" s="87">
        <v>204340.0</v>
      </c>
      <c r="J119" s="88">
        <v>8946.51</v>
      </c>
      <c r="K119" s="41"/>
      <c r="L119" s="19">
        <f t="shared" ref="L119:O119" si="345">SUM(C119+G119)</f>
        <v>7956572</v>
      </c>
      <c r="M119" s="18">
        <f t="shared" si="345"/>
        <v>27998.38</v>
      </c>
      <c r="N119" s="19">
        <f t="shared" si="345"/>
        <v>408680</v>
      </c>
      <c r="O119" s="18">
        <f t="shared" si="345"/>
        <v>17893.02</v>
      </c>
      <c r="P119" s="110">
        <f t="shared" si="252"/>
        <v>45891.4</v>
      </c>
      <c r="Q119" s="41">
        <v>7256756.0</v>
      </c>
      <c r="R119" s="41">
        <v>25629.08</v>
      </c>
      <c r="S119" s="24">
        <f t="shared" ref="S119:T119" si="346">Q119-L119</f>
        <v>-699816</v>
      </c>
      <c r="T119" s="25">
        <f t="shared" si="346"/>
        <v>-2369.3</v>
      </c>
      <c r="U119" s="41">
        <v>646757.0</v>
      </c>
      <c r="V119" s="41">
        <v>28263.55</v>
      </c>
      <c r="W119" s="24">
        <f t="shared" ref="W119:X119" si="347">U119-N119</f>
        <v>238077</v>
      </c>
      <c r="X119" s="25">
        <f t="shared" si="347"/>
        <v>10370.53</v>
      </c>
      <c r="Y119" s="25">
        <f t="shared" si="255"/>
        <v>8001.23</v>
      </c>
      <c r="Z119" s="41"/>
    </row>
    <row r="120" ht="20.25" customHeight="1">
      <c r="A120" s="29" t="s">
        <v>99</v>
      </c>
      <c r="B120" s="29" t="s">
        <v>36</v>
      </c>
      <c r="C120" s="87">
        <v>3978286.0</v>
      </c>
      <c r="D120" s="88">
        <v>13620.11</v>
      </c>
      <c r="E120" s="87">
        <v>204340.0</v>
      </c>
      <c r="F120" s="88">
        <v>8054.5</v>
      </c>
      <c r="G120" s="87">
        <v>3978286.0</v>
      </c>
      <c r="H120" s="88">
        <v>13620.11</v>
      </c>
      <c r="I120" s="87">
        <v>204340.0</v>
      </c>
      <c r="J120" s="88">
        <v>8054.5</v>
      </c>
      <c r="K120" s="41"/>
      <c r="L120" s="19">
        <f t="shared" ref="L120:O120" si="348">SUM(C120+G120)</f>
        <v>7956572</v>
      </c>
      <c r="M120" s="18">
        <f t="shared" si="348"/>
        <v>27240.22</v>
      </c>
      <c r="N120" s="19">
        <f t="shared" si="348"/>
        <v>408680</v>
      </c>
      <c r="O120" s="18">
        <f t="shared" si="348"/>
        <v>16109</v>
      </c>
      <c r="P120" s="110">
        <f t="shared" si="252"/>
        <v>43349.22</v>
      </c>
      <c r="Q120" s="41">
        <v>7256756.0</v>
      </c>
      <c r="R120" s="41">
        <v>25010.64</v>
      </c>
      <c r="S120" s="24">
        <f t="shared" ref="S120:T120" si="349">Q120-L120</f>
        <v>-699816</v>
      </c>
      <c r="T120" s="25">
        <f t="shared" si="349"/>
        <v>-2229.58</v>
      </c>
      <c r="U120" s="41">
        <v>646757.0</v>
      </c>
      <c r="V120" s="41">
        <v>25462.67</v>
      </c>
      <c r="W120" s="24">
        <f t="shared" ref="W120:X120" si="350">U120-N120</f>
        <v>238077</v>
      </c>
      <c r="X120" s="25">
        <f t="shared" si="350"/>
        <v>9353.67</v>
      </c>
      <c r="Y120" s="25">
        <f t="shared" si="255"/>
        <v>7124.09</v>
      </c>
      <c r="Z120" s="41"/>
    </row>
    <row r="121" ht="20.25" customHeight="1">
      <c r="A121" s="29" t="s">
        <v>100</v>
      </c>
      <c r="B121" s="29" t="s">
        <v>0</v>
      </c>
      <c r="C121" s="87">
        <v>1278202.0</v>
      </c>
      <c r="D121" s="88">
        <v>5097.25</v>
      </c>
      <c r="E121" s="87">
        <v>89136.0</v>
      </c>
      <c r="F121" s="88">
        <v>4093.15</v>
      </c>
      <c r="G121" s="87">
        <v>1278201.0</v>
      </c>
      <c r="H121" s="88">
        <v>5097.25</v>
      </c>
      <c r="I121" s="87">
        <v>89137.0</v>
      </c>
      <c r="J121" s="88">
        <v>4093.15</v>
      </c>
      <c r="K121" s="41"/>
      <c r="L121" s="19">
        <f t="shared" ref="L121:O121" si="351">SUM(C121+G121)</f>
        <v>2556403</v>
      </c>
      <c r="M121" s="18">
        <f t="shared" si="351"/>
        <v>10194.5</v>
      </c>
      <c r="N121" s="19">
        <f t="shared" si="351"/>
        <v>178273</v>
      </c>
      <c r="O121" s="18">
        <f t="shared" si="351"/>
        <v>8186.3</v>
      </c>
      <c r="P121" s="110">
        <f t="shared" si="252"/>
        <v>18380.8</v>
      </c>
      <c r="Q121" s="41">
        <v>2513934.0</v>
      </c>
      <c r="R121" s="41">
        <v>10091.39</v>
      </c>
      <c r="S121" s="24">
        <f t="shared" ref="S121:T121" si="352">Q121-L121</f>
        <v>-42469</v>
      </c>
      <c r="T121" s="25">
        <f t="shared" si="352"/>
        <v>-103.11</v>
      </c>
      <c r="U121" s="41">
        <v>177658.0</v>
      </c>
      <c r="V121" s="41">
        <v>8158.05</v>
      </c>
      <c r="W121" s="24">
        <f t="shared" ref="W121:X121" si="353">U121-N121</f>
        <v>-615</v>
      </c>
      <c r="X121" s="25">
        <f t="shared" si="353"/>
        <v>-28.25</v>
      </c>
      <c r="Y121" s="25">
        <f t="shared" si="255"/>
        <v>-131.36</v>
      </c>
      <c r="Z121" s="41"/>
    </row>
    <row r="122" ht="20.25" customHeight="1">
      <c r="A122" s="29" t="s">
        <v>100</v>
      </c>
      <c r="B122" s="29" t="s">
        <v>51</v>
      </c>
      <c r="C122" s="87">
        <v>21491.0</v>
      </c>
      <c r="D122" s="88">
        <v>174.29</v>
      </c>
      <c r="E122" s="87">
        <v>0.0</v>
      </c>
      <c r="F122" s="88">
        <v>0.0</v>
      </c>
      <c r="G122" s="87">
        <v>21492.0</v>
      </c>
      <c r="H122" s="88">
        <v>174.29</v>
      </c>
      <c r="I122" s="87">
        <v>0.0</v>
      </c>
      <c r="J122" s="88">
        <v>0.0</v>
      </c>
      <c r="K122" s="41"/>
      <c r="L122" s="19">
        <f t="shared" ref="L122:O122" si="354">SUM(C122+G122)</f>
        <v>42983</v>
      </c>
      <c r="M122" s="18">
        <f t="shared" si="354"/>
        <v>348.58</v>
      </c>
      <c r="N122" s="19">
        <f t="shared" si="354"/>
        <v>0</v>
      </c>
      <c r="O122" s="18">
        <f t="shared" si="354"/>
        <v>0</v>
      </c>
      <c r="P122" s="110">
        <f t="shared" si="252"/>
        <v>348.58</v>
      </c>
      <c r="Q122" s="41">
        <v>48759.0</v>
      </c>
      <c r="R122" s="41">
        <v>395.35</v>
      </c>
      <c r="S122" s="24">
        <f t="shared" ref="S122:T122" si="355">Q122-L122</f>
        <v>5776</v>
      </c>
      <c r="T122" s="25">
        <f t="shared" si="355"/>
        <v>46.77</v>
      </c>
      <c r="U122" s="41">
        <v>0.0</v>
      </c>
      <c r="V122" s="41">
        <v>0.0</v>
      </c>
      <c r="W122" s="24">
        <f t="shared" ref="W122:X122" si="356">U122-N122</f>
        <v>0</v>
      </c>
      <c r="X122" s="25">
        <f t="shared" si="356"/>
        <v>0</v>
      </c>
      <c r="Y122" s="25">
        <f t="shared" si="255"/>
        <v>46.77</v>
      </c>
      <c r="Z122" s="41"/>
    </row>
    <row r="123" ht="20.25" customHeight="1">
      <c r="A123" s="29" t="s">
        <v>100</v>
      </c>
      <c r="B123" s="29" t="s">
        <v>36</v>
      </c>
      <c r="C123" s="87">
        <v>1256711.0</v>
      </c>
      <c r="D123" s="88">
        <v>4902.75</v>
      </c>
      <c r="E123" s="87">
        <v>89136.0</v>
      </c>
      <c r="F123" s="88">
        <v>3687.58</v>
      </c>
      <c r="G123" s="87">
        <v>1256709.0</v>
      </c>
      <c r="H123" s="88">
        <v>4902.75</v>
      </c>
      <c r="I123" s="87">
        <v>89137.0</v>
      </c>
      <c r="J123" s="88">
        <v>3687.58</v>
      </c>
      <c r="K123" s="41"/>
      <c r="L123" s="19">
        <f t="shared" ref="L123:O123" si="357">SUM(C123+G123)</f>
        <v>2513420</v>
      </c>
      <c r="M123" s="18">
        <f t="shared" si="357"/>
        <v>9805.5</v>
      </c>
      <c r="N123" s="19">
        <f t="shared" si="357"/>
        <v>178273</v>
      </c>
      <c r="O123" s="18">
        <f t="shared" si="357"/>
        <v>7375.16</v>
      </c>
      <c r="P123" s="110">
        <f t="shared" si="252"/>
        <v>17180.66</v>
      </c>
      <c r="Q123" s="41">
        <v>2465185.0</v>
      </c>
      <c r="R123" s="41">
        <v>9650.21</v>
      </c>
      <c r="S123" s="24">
        <f t="shared" ref="S123:T123" si="358">Q123-L123</f>
        <v>-48235</v>
      </c>
      <c r="T123" s="25">
        <f t="shared" si="358"/>
        <v>-155.29</v>
      </c>
      <c r="U123" s="41">
        <v>177658.0</v>
      </c>
      <c r="V123" s="41">
        <v>7349.71</v>
      </c>
      <c r="W123" s="24">
        <f t="shared" ref="W123:X123" si="359">U123-N123</f>
        <v>-615</v>
      </c>
      <c r="X123" s="25">
        <f t="shared" si="359"/>
        <v>-25.45</v>
      </c>
      <c r="Y123" s="25">
        <f t="shared" si="255"/>
        <v>-180.74</v>
      </c>
      <c r="Z123" s="41"/>
    </row>
    <row r="124" ht="20.25" customHeight="1">
      <c r="A124" s="29" t="s">
        <v>101</v>
      </c>
      <c r="B124" s="29" t="s">
        <v>0</v>
      </c>
      <c r="C124" s="87">
        <v>3276554.0</v>
      </c>
      <c r="D124" s="88">
        <v>19552.85</v>
      </c>
      <c r="E124" s="87">
        <v>360309.0</v>
      </c>
      <c r="F124" s="88">
        <v>20878.84</v>
      </c>
      <c r="G124" s="87">
        <v>3276554.0</v>
      </c>
      <c r="H124" s="88">
        <v>19552.85</v>
      </c>
      <c r="I124" s="87">
        <v>360309.0</v>
      </c>
      <c r="J124" s="88">
        <v>20878.84</v>
      </c>
      <c r="K124" s="41"/>
      <c r="L124" s="19">
        <f t="shared" ref="L124:O124" si="360">SUM(C124+G124)</f>
        <v>6553108</v>
      </c>
      <c r="M124" s="18">
        <f t="shared" si="360"/>
        <v>39105.7</v>
      </c>
      <c r="N124" s="19">
        <f t="shared" si="360"/>
        <v>720618</v>
      </c>
      <c r="O124" s="18">
        <f t="shared" si="360"/>
        <v>41757.68</v>
      </c>
      <c r="P124" s="110">
        <f t="shared" si="252"/>
        <v>80863.38</v>
      </c>
      <c r="Q124" s="41">
        <v>6497262.0</v>
      </c>
      <c r="R124" s="41">
        <v>37654.03</v>
      </c>
      <c r="S124" s="24">
        <f t="shared" ref="S124:T124" si="361">Q124-L124</f>
        <v>-55846</v>
      </c>
      <c r="T124" s="25">
        <f t="shared" si="361"/>
        <v>-1451.67</v>
      </c>
      <c r="U124" s="41">
        <v>724934.0</v>
      </c>
      <c r="V124" s="41">
        <v>40146.0</v>
      </c>
      <c r="W124" s="24">
        <f t="shared" ref="W124:X124" si="362">U124-N124</f>
        <v>4316</v>
      </c>
      <c r="X124" s="25">
        <f t="shared" si="362"/>
        <v>-1611.68</v>
      </c>
      <c r="Y124" s="25">
        <f t="shared" si="255"/>
        <v>-3063.35</v>
      </c>
      <c r="Z124" s="41"/>
    </row>
    <row r="125" ht="20.25" customHeight="1">
      <c r="A125" s="29" t="s">
        <v>101</v>
      </c>
      <c r="B125" s="29" t="s">
        <v>36</v>
      </c>
      <c r="C125" s="87">
        <v>2816891.0</v>
      </c>
      <c r="D125" s="88">
        <v>9931.27</v>
      </c>
      <c r="E125" s="87">
        <v>317132.0</v>
      </c>
      <c r="F125" s="88">
        <v>12788.99</v>
      </c>
      <c r="G125" s="87">
        <v>2816891.0</v>
      </c>
      <c r="H125" s="88">
        <v>9931.27</v>
      </c>
      <c r="I125" s="87">
        <v>317132.0</v>
      </c>
      <c r="J125" s="88">
        <v>12788.99</v>
      </c>
      <c r="K125" s="41"/>
      <c r="L125" s="19">
        <f t="shared" ref="L125:O125" si="363">SUM(C125+G125)</f>
        <v>5633782</v>
      </c>
      <c r="M125" s="18">
        <f t="shared" si="363"/>
        <v>19862.54</v>
      </c>
      <c r="N125" s="19">
        <f t="shared" si="363"/>
        <v>634264</v>
      </c>
      <c r="O125" s="18">
        <f t="shared" si="363"/>
        <v>25577.98</v>
      </c>
      <c r="P125" s="110">
        <f t="shared" si="252"/>
        <v>45440.52</v>
      </c>
      <c r="Q125" s="41">
        <v>5659411.0</v>
      </c>
      <c r="R125" s="41">
        <v>19956.03</v>
      </c>
      <c r="S125" s="24">
        <f t="shared" ref="S125:T125" si="364">Q125-L125</f>
        <v>25629</v>
      </c>
      <c r="T125" s="25">
        <f t="shared" si="364"/>
        <v>93.49</v>
      </c>
      <c r="U125" s="41">
        <v>656434.0</v>
      </c>
      <c r="V125" s="41">
        <v>26601.56</v>
      </c>
      <c r="W125" s="24">
        <f t="shared" ref="W125:X125" si="365">U125-N125</f>
        <v>22170</v>
      </c>
      <c r="X125" s="25">
        <f t="shared" si="365"/>
        <v>1023.58</v>
      </c>
      <c r="Y125" s="25">
        <f t="shared" si="255"/>
        <v>1117.07</v>
      </c>
      <c r="Z125" s="41"/>
    </row>
    <row r="126" ht="20.25" customHeight="1">
      <c r="A126" s="29" t="s">
        <v>101</v>
      </c>
      <c r="B126" s="29" t="s">
        <v>51</v>
      </c>
      <c r="C126" s="87">
        <v>448166.0</v>
      </c>
      <c r="D126" s="88">
        <v>7396.06</v>
      </c>
      <c r="E126" s="87">
        <v>43178.0</v>
      </c>
      <c r="F126" s="88">
        <v>5346.45</v>
      </c>
      <c r="G126" s="87">
        <v>448166.0</v>
      </c>
      <c r="H126" s="88">
        <v>7396.06</v>
      </c>
      <c r="I126" s="87">
        <v>43178.0</v>
      </c>
      <c r="J126" s="88">
        <v>5346.45</v>
      </c>
      <c r="K126" s="41"/>
      <c r="L126" s="19">
        <f t="shared" ref="L126:O126" si="366">SUM(C126+G126)</f>
        <v>896332</v>
      </c>
      <c r="M126" s="18">
        <f t="shared" si="366"/>
        <v>14792.12</v>
      </c>
      <c r="N126" s="19">
        <f t="shared" si="366"/>
        <v>86356</v>
      </c>
      <c r="O126" s="18">
        <f t="shared" si="366"/>
        <v>10692.9</v>
      </c>
      <c r="P126" s="110">
        <f t="shared" si="252"/>
        <v>25485.02</v>
      </c>
      <c r="Q126" s="41">
        <v>819882.0</v>
      </c>
      <c r="R126" s="41">
        <v>13684.83</v>
      </c>
      <c r="S126" s="24">
        <f t="shared" ref="S126:T126" si="367">Q126-L126</f>
        <v>-76450</v>
      </c>
      <c r="T126" s="25">
        <f t="shared" si="367"/>
        <v>-1107.29</v>
      </c>
      <c r="U126" s="41">
        <v>68500.0</v>
      </c>
      <c r="V126" s="41">
        <v>8447.4</v>
      </c>
      <c r="W126" s="24">
        <f t="shared" ref="W126:X126" si="368">U126-N126</f>
        <v>-17856</v>
      </c>
      <c r="X126" s="25">
        <f t="shared" si="368"/>
        <v>-2245.5</v>
      </c>
      <c r="Y126" s="25">
        <f t="shared" si="255"/>
        <v>-3352.79</v>
      </c>
      <c r="Z126" s="41"/>
    </row>
    <row r="127" ht="20.25" customHeight="1">
      <c r="A127" s="29" t="s">
        <v>102</v>
      </c>
      <c r="B127" s="29" t="s">
        <v>0</v>
      </c>
      <c r="C127" s="87">
        <v>667956.0</v>
      </c>
      <c r="D127" s="88">
        <v>2893.14</v>
      </c>
      <c r="E127" s="28">
        <v>45711.0</v>
      </c>
      <c r="F127" s="88">
        <v>2118.11</v>
      </c>
      <c r="G127" s="28">
        <v>653010.0</v>
      </c>
      <c r="H127" s="88">
        <v>2839.64</v>
      </c>
      <c r="I127" s="28">
        <v>39121.0</v>
      </c>
      <c r="J127" s="88">
        <v>1818.46</v>
      </c>
      <c r="K127" s="41"/>
      <c r="L127" s="19">
        <f t="shared" ref="L127:O127" si="369">SUM(C127+G127)</f>
        <v>1320966</v>
      </c>
      <c r="M127" s="18">
        <f t="shared" si="369"/>
        <v>5732.78</v>
      </c>
      <c r="N127" s="19">
        <f t="shared" si="369"/>
        <v>84832</v>
      </c>
      <c r="O127" s="18">
        <f t="shared" si="369"/>
        <v>3936.57</v>
      </c>
      <c r="P127" s="110">
        <f t="shared" si="252"/>
        <v>9669.35</v>
      </c>
      <c r="Q127" s="41">
        <v>1189350.0</v>
      </c>
      <c r="R127" s="41">
        <v>5305.46</v>
      </c>
      <c r="S127" s="24">
        <f t="shared" ref="S127:T127" si="370">Q127-L127</f>
        <v>-131616</v>
      </c>
      <c r="T127" s="25">
        <f t="shared" si="370"/>
        <v>-427.32</v>
      </c>
      <c r="U127" s="41">
        <v>80488.0</v>
      </c>
      <c r="V127" s="41">
        <v>3668.75</v>
      </c>
      <c r="W127" s="24">
        <f t="shared" ref="W127:X127" si="371">U127-N127</f>
        <v>-4344</v>
      </c>
      <c r="X127" s="25">
        <f t="shared" si="371"/>
        <v>-267.82</v>
      </c>
      <c r="Y127" s="25">
        <f t="shared" si="255"/>
        <v>-695.14</v>
      </c>
      <c r="Z127" s="41"/>
    </row>
    <row r="128" ht="20.25" customHeight="1">
      <c r="A128" s="41" t="s">
        <v>102</v>
      </c>
      <c r="B128" s="41" t="s">
        <v>36</v>
      </c>
      <c r="C128" s="28">
        <v>667956.0</v>
      </c>
      <c r="D128" s="52">
        <v>2753.11</v>
      </c>
      <c r="E128" s="87">
        <v>45711.0</v>
      </c>
      <c r="F128" s="52">
        <v>1902.13</v>
      </c>
      <c r="G128" s="87">
        <v>653010.0</v>
      </c>
      <c r="H128" s="52">
        <v>2699.61</v>
      </c>
      <c r="I128" s="87">
        <v>39121.0</v>
      </c>
      <c r="J128" s="52">
        <v>1632.2</v>
      </c>
      <c r="K128" s="41"/>
      <c r="L128" s="19">
        <f t="shared" ref="L128:O128" si="372">SUM(C128+G128)</f>
        <v>1320966</v>
      </c>
      <c r="M128" s="18">
        <f t="shared" si="372"/>
        <v>5452.72</v>
      </c>
      <c r="N128" s="19">
        <f t="shared" si="372"/>
        <v>84832</v>
      </c>
      <c r="O128" s="18">
        <f t="shared" si="372"/>
        <v>3534.33</v>
      </c>
      <c r="P128" s="110">
        <f t="shared" si="252"/>
        <v>8987.05</v>
      </c>
      <c r="Q128" s="41">
        <v>1189350.0</v>
      </c>
      <c r="R128" s="41">
        <v>5013.17</v>
      </c>
      <c r="S128" s="24">
        <f t="shared" ref="S128:T128" si="373">Q128-L128</f>
        <v>-131616</v>
      </c>
      <c r="T128" s="25">
        <f t="shared" si="373"/>
        <v>-439.55</v>
      </c>
      <c r="U128" s="41">
        <v>80488.0</v>
      </c>
      <c r="V128" s="41">
        <v>3303.55</v>
      </c>
      <c r="W128" s="24">
        <f t="shared" ref="W128:X128" si="374">U128-N128</f>
        <v>-4344</v>
      </c>
      <c r="X128" s="25">
        <f t="shared" si="374"/>
        <v>-230.78</v>
      </c>
      <c r="Y128" s="25">
        <f t="shared" si="255"/>
        <v>-670.33</v>
      </c>
      <c r="Z128" s="41"/>
    </row>
    <row r="129" ht="20.25" customHeight="1">
      <c r="A129" s="29" t="s">
        <v>104</v>
      </c>
      <c r="B129" s="29" t="s">
        <v>0</v>
      </c>
      <c r="C129" s="87">
        <v>776399.0</v>
      </c>
      <c r="D129" s="88">
        <v>3583.86</v>
      </c>
      <c r="E129" s="87">
        <v>33517.0</v>
      </c>
      <c r="F129" s="88">
        <v>1892.72</v>
      </c>
      <c r="G129" s="87">
        <v>776399.0</v>
      </c>
      <c r="H129" s="88">
        <v>3583.86</v>
      </c>
      <c r="I129" s="87">
        <v>33517.0</v>
      </c>
      <c r="J129" s="88">
        <v>1892.72</v>
      </c>
      <c r="K129" s="41"/>
      <c r="L129" s="19">
        <f t="shared" ref="L129:O129" si="375">SUM(C129+G129)</f>
        <v>1552798</v>
      </c>
      <c r="M129" s="18">
        <f t="shared" si="375"/>
        <v>7167.72</v>
      </c>
      <c r="N129" s="19">
        <f t="shared" si="375"/>
        <v>67034</v>
      </c>
      <c r="O129" s="18">
        <f t="shared" si="375"/>
        <v>3785.44</v>
      </c>
      <c r="P129" s="110">
        <f t="shared" si="252"/>
        <v>10953.16</v>
      </c>
      <c r="Q129" s="41">
        <v>1772798.0</v>
      </c>
      <c r="R129" s="41">
        <v>8604.01</v>
      </c>
      <c r="S129" s="24">
        <f t="shared" ref="S129:T129" si="376">Q129-L129</f>
        <v>220000</v>
      </c>
      <c r="T129" s="25">
        <f t="shared" si="376"/>
        <v>1436.29</v>
      </c>
      <c r="U129" s="41">
        <v>105985.0</v>
      </c>
      <c r="V129" s="41">
        <v>6092.38</v>
      </c>
      <c r="W129" s="24">
        <f t="shared" ref="W129:X129" si="377">U129-N129</f>
        <v>38951</v>
      </c>
      <c r="X129" s="25">
        <f t="shared" si="377"/>
        <v>2306.94</v>
      </c>
      <c r="Y129" s="25">
        <f t="shared" si="255"/>
        <v>3743.23</v>
      </c>
      <c r="Z129" s="41"/>
    </row>
    <row r="130" ht="20.25" customHeight="1">
      <c r="A130" s="29" t="s">
        <v>104</v>
      </c>
      <c r="B130" s="29" t="s">
        <v>51</v>
      </c>
      <c r="C130" s="87">
        <v>98964.0</v>
      </c>
      <c r="D130" s="88">
        <v>687.79</v>
      </c>
      <c r="E130" s="87">
        <v>6541.0</v>
      </c>
      <c r="F130" s="88">
        <v>530.3</v>
      </c>
      <c r="G130" s="87">
        <v>98964.0</v>
      </c>
      <c r="H130" s="88">
        <v>687.79</v>
      </c>
      <c r="I130" s="87">
        <v>6541.0</v>
      </c>
      <c r="J130" s="88">
        <v>530.3</v>
      </c>
      <c r="K130" s="41"/>
      <c r="L130" s="19">
        <f t="shared" ref="L130:O130" si="378">SUM(C130+G130)</f>
        <v>197928</v>
      </c>
      <c r="M130" s="18">
        <f t="shared" si="378"/>
        <v>1375.58</v>
      </c>
      <c r="N130" s="19">
        <f t="shared" si="378"/>
        <v>13082</v>
      </c>
      <c r="O130" s="18">
        <f t="shared" si="378"/>
        <v>1060.6</v>
      </c>
      <c r="P130" s="110">
        <f t="shared" si="252"/>
        <v>2436.18</v>
      </c>
      <c r="Q130" s="41">
        <v>287502.0</v>
      </c>
      <c r="R130" s="41">
        <v>2113.34</v>
      </c>
      <c r="S130" s="24">
        <f t="shared" ref="S130:T130" si="379">Q130-L130</f>
        <v>89574</v>
      </c>
      <c r="T130" s="25">
        <f t="shared" si="379"/>
        <v>737.76</v>
      </c>
      <c r="U130" s="41">
        <v>23221.0</v>
      </c>
      <c r="V130" s="41">
        <v>1882.76</v>
      </c>
      <c r="W130" s="24">
        <f t="shared" ref="W130:X130" si="380">U130-N130</f>
        <v>10139</v>
      </c>
      <c r="X130" s="25">
        <f t="shared" si="380"/>
        <v>822.16</v>
      </c>
      <c r="Y130" s="25">
        <f t="shared" si="255"/>
        <v>1559.92</v>
      </c>
      <c r="Z130" s="41"/>
    </row>
    <row r="131" ht="20.25" customHeight="1">
      <c r="A131" s="29" t="s">
        <v>104</v>
      </c>
      <c r="B131" s="29" t="s">
        <v>34</v>
      </c>
      <c r="C131" s="87">
        <v>677436.0</v>
      </c>
      <c r="D131" s="88">
        <v>2815.91</v>
      </c>
      <c r="E131" s="87">
        <v>26977.0</v>
      </c>
      <c r="F131" s="88">
        <v>1171.86</v>
      </c>
      <c r="G131" s="87">
        <v>677346.0</v>
      </c>
      <c r="H131" s="88">
        <v>2815.91</v>
      </c>
      <c r="I131" s="87">
        <v>26977.0</v>
      </c>
      <c r="J131" s="88">
        <v>1171.86</v>
      </c>
      <c r="K131" s="41"/>
      <c r="L131" s="19">
        <f t="shared" ref="L131:O131" si="381">SUM(C131+G131)</f>
        <v>1354782</v>
      </c>
      <c r="M131" s="18">
        <f t="shared" si="381"/>
        <v>5631.82</v>
      </c>
      <c r="N131" s="19">
        <f t="shared" si="381"/>
        <v>53954</v>
      </c>
      <c r="O131" s="18">
        <f t="shared" si="381"/>
        <v>2343.72</v>
      </c>
      <c r="P131" s="110">
        <f t="shared" si="252"/>
        <v>7975.54</v>
      </c>
      <c r="Q131" s="41">
        <v>1485296.0</v>
      </c>
      <c r="R131" s="41">
        <v>6205.3</v>
      </c>
      <c r="S131" s="24">
        <f t="shared" ref="S131:T131" si="382">Q131-L131</f>
        <v>130514</v>
      </c>
      <c r="T131" s="25">
        <f t="shared" si="382"/>
        <v>573.48</v>
      </c>
      <c r="U131" s="41">
        <v>82764.0</v>
      </c>
      <c r="V131" s="41">
        <v>3595.28</v>
      </c>
      <c r="W131" s="24">
        <f t="shared" ref="W131:X131" si="383">U131-N131</f>
        <v>28810</v>
      </c>
      <c r="X131" s="25">
        <f t="shared" si="383"/>
        <v>1251.56</v>
      </c>
      <c r="Y131" s="25">
        <f t="shared" si="255"/>
        <v>1825.04</v>
      </c>
      <c r="Z131" s="41"/>
    </row>
    <row r="132" ht="20.25" customHeight="1">
      <c r="A132" s="29" t="s">
        <v>105</v>
      </c>
      <c r="B132" s="29" t="s">
        <v>0</v>
      </c>
      <c r="C132" s="87">
        <v>934273.0</v>
      </c>
      <c r="D132" s="88">
        <v>3774.46</v>
      </c>
      <c r="E132" s="87">
        <v>128080.0</v>
      </c>
      <c r="F132" s="88">
        <v>5851.98</v>
      </c>
      <c r="G132" s="87">
        <v>934273.0</v>
      </c>
      <c r="H132" s="88">
        <v>3774.46</v>
      </c>
      <c r="I132" s="87">
        <v>128080.0</v>
      </c>
      <c r="J132" s="88">
        <v>5851.98</v>
      </c>
      <c r="K132" s="41"/>
      <c r="L132" s="19">
        <f t="shared" ref="L132:O132" si="384">SUM(C132+G132)</f>
        <v>1868546</v>
      </c>
      <c r="M132" s="18">
        <f t="shared" si="384"/>
        <v>7548.92</v>
      </c>
      <c r="N132" s="19">
        <f t="shared" si="384"/>
        <v>256160</v>
      </c>
      <c r="O132" s="18">
        <f t="shared" si="384"/>
        <v>11703.96</v>
      </c>
      <c r="P132" s="110">
        <f t="shared" si="252"/>
        <v>19252.88</v>
      </c>
      <c r="Q132" s="41">
        <v>1711890.0</v>
      </c>
      <c r="R132" s="41">
        <v>6916.05</v>
      </c>
      <c r="S132" s="24">
        <f t="shared" ref="S132:T132" si="385">Q132-L132</f>
        <v>-156656</v>
      </c>
      <c r="T132" s="25">
        <f t="shared" si="385"/>
        <v>-632.87</v>
      </c>
      <c r="U132" s="41">
        <v>260523.0</v>
      </c>
      <c r="V132" s="41">
        <v>11903.29</v>
      </c>
      <c r="W132" s="24">
        <f t="shared" ref="W132:X132" si="386">U132-N132</f>
        <v>4363</v>
      </c>
      <c r="X132" s="25">
        <f t="shared" si="386"/>
        <v>199.33</v>
      </c>
      <c r="Y132" s="25">
        <f t="shared" si="255"/>
        <v>-433.54</v>
      </c>
      <c r="Z132" s="41"/>
    </row>
    <row r="133" ht="20.25" customHeight="1">
      <c r="A133" s="29" t="s">
        <v>105</v>
      </c>
      <c r="B133" s="29" t="s">
        <v>47</v>
      </c>
      <c r="C133" s="87">
        <v>934273.0</v>
      </c>
      <c r="D133" s="88">
        <v>3643.67</v>
      </c>
      <c r="E133" s="87">
        <v>128080.0</v>
      </c>
      <c r="F133" s="88">
        <v>5097.58</v>
      </c>
      <c r="G133" s="87">
        <v>934273.0</v>
      </c>
      <c r="H133" s="88">
        <v>3643.67</v>
      </c>
      <c r="I133" s="87">
        <v>128080.0</v>
      </c>
      <c r="J133" s="88">
        <v>5097.58</v>
      </c>
      <c r="K133" s="41"/>
      <c r="L133" s="19">
        <f t="shared" ref="L133:O133" si="387">SUM(C133+G133)</f>
        <v>1868546</v>
      </c>
      <c r="M133" s="18">
        <f t="shared" si="387"/>
        <v>7287.34</v>
      </c>
      <c r="N133" s="19">
        <f t="shared" si="387"/>
        <v>256160</v>
      </c>
      <c r="O133" s="18">
        <f t="shared" si="387"/>
        <v>10195.16</v>
      </c>
      <c r="P133" s="110">
        <f t="shared" si="252"/>
        <v>17482.5</v>
      </c>
      <c r="Q133" s="41">
        <v>1711890.0</v>
      </c>
      <c r="R133" s="41">
        <v>6676.37</v>
      </c>
      <c r="S133" s="24">
        <f t="shared" ref="S133:T133" si="388">Q133-L133</f>
        <v>-156656</v>
      </c>
      <c r="T133" s="25">
        <f t="shared" si="388"/>
        <v>-610.97</v>
      </c>
      <c r="U133" s="41">
        <v>260523.0</v>
      </c>
      <c r="V133" s="41">
        <v>10368.82</v>
      </c>
      <c r="W133" s="24">
        <f t="shared" ref="W133:X133" si="389">U133-N133</f>
        <v>4363</v>
      </c>
      <c r="X133" s="25">
        <f t="shared" si="389"/>
        <v>173.66</v>
      </c>
      <c r="Y133" s="25">
        <f t="shared" si="255"/>
        <v>-437.31</v>
      </c>
      <c r="Z133" s="41"/>
    </row>
    <row r="134" ht="20.25" customHeight="1">
      <c r="A134" s="29" t="s">
        <v>199</v>
      </c>
      <c r="B134" s="29" t="s">
        <v>0</v>
      </c>
      <c r="C134" s="87">
        <v>1580182.0</v>
      </c>
      <c r="D134" s="88">
        <v>5320.5</v>
      </c>
      <c r="E134" s="87">
        <v>80750.0</v>
      </c>
      <c r="F134" s="88">
        <v>3797.09</v>
      </c>
      <c r="G134" s="87">
        <v>1580182.0</v>
      </c>
      <c r="H134" s="88">
        <v>5320.5</v>
      </c>
      <c r="I134" s="87">
        <v>80750.0</v>
      </c>
      <c r="J134" s="88">
        <v>3797.09</v>
      </c>
      <c r="K134" s="41"/>
      <c r="L134" s="19">
        <f t="shared" ref="L134:O134" si="390">SUM(C134+G134)</f>
        <v>3160364</v>
      </c>
      <c r="M134" s="18">
        <f t="shared" si="390"/>
        <v>10641</v>
      </c>
      <c r="N134" s="19">
        <f t="shared" si="390"/>
        <v>161500</v>
      </c>
      <c r="O134" s="18">
        <f t="shared" si="390"/>
        <v>7594.18</v>
      </c>
      <c r="P134" s="110">
        <f t="shared" si="252"/>
        <v>18235.18</v>
      </c>
      <c r="Q134" s="41">
        <v>3025774.0</v>
      </c>
      <c r="R134" s="41">
        <v>10267.97</v>
      </c>
      <c r="S134" s="24">
        <f t="shared" ref="S134:T134" si="391">Q134-L134</f>
        <v>-134590</v>
      </c>
      <c r="T134" s="25">
        <f t="shared" si="391"/>
        <v>-373.03</v>
      </c>
      <c r="U134" s="41">
        <v>226028.0</v>
      </c>
      <c r="V134" s="41">
        <v>10393.7</v>
      </c>
      <c r="W134" s="24">
        <f t="shared" ref="W134:X134" si="392">U134-N134</f>
        <v>64528</v>
      </c>
      <c r="X134" s="25">
        <f t="shared" si="392"/>
        <v>2799.52</v>
      </c>
      <c r="Y134" s="25">
        <f t="shared" si="255"/>
        <v>2426.49</v>
      </c>
      <c r="Z134" s="41"/>
    </row>
    <row r="135" ht="20.25" customHeight="1">
      <c r="A135" s="29" t="s">
        <v>199</v>
      </c>
      <c r="B135" s="29" t="s">
        <v>36</v>
      </c>
      <c r="C135" s="87">
        <v>1580182.0</v>
      </c>
      <c r="D135" s="88">
        <v>5300.76</v>
      </c>
      <c r="E135" s="87">
        <v>80750.0</v>
      </c>
      <c r="F135" s="88">
        <v>3368.7</v>
      </c>
      <c r="G135" s="87">
        <v>1580182.0</v>
      </c>
      <c r="H135" s="88">
        <v>5300.76</v>
      </c>
      <c r="I135" s="87">
        <v>80750.0</v>
      </c>
      <c r="J135" s="88">
        <v>3368.7</v>
      </c>
      <c r="K135" s="41"/>
      <c r="L135" s="19">
        <f t="shared" ref="L135:O135" si="393">SUM(C135+G135)</f>
        <v>3160364</v>
      </c>
      <c r="M135" s="18">
        <f t="shared" si="393"/>
        <v>10601.52</v>
      </c>
      <c r="N135" s="19">
        <f t="shared" si="393"/>
        <v>161500</v>
      </c>
      <c r="O135" s="18">
        <f t="shared" si="393"/>
        <v>6737.4</v>
      </c>
      <c r="P135" s="110">
        <f t="shared" si="252"/>
        <v>17338.92</v>
      </c>
      <c r="Q135" s="41">
        <v>3025774.0</v>
      </c>
      <c r="R135" s="41">
        <v>10221.2</v>
      </c>
      <c r="S135" s="24">
        <f t="shared" ref="S135:T135" si="394">Q135-L135</f>
        <v>-134590</v>
      </c>
      <c r="T135" s="25">
        <f t="shared" si="394"/>
        <v>-380.32</v>
      </c>
      <c r="U135" s="41">
        <v>226028.0</v>
      </c>
      <c r="V135" s="41">
        <v>9314.85</v>
      </c>
      <c r="W135" s="24">
        <f t="shared" ref="W135:X135" si="395">U135-N135</f>
        <v>64528</v>
      </c>
      <c r="X135" s="25">
        <f t="shared" si="395"/>
        <v>2577.45</v>
      </c>
      <c r="Y135" s="25">
        <f t="shared" si="255"/>
        <v>2197.13</v>
      </c>
      <c r="Z135" s="41"/>
    </row>
    <row r="136" ht="20.25" customHeight="1">
      <c r="A136" s="29" t="s">
        <v>234</v>
      </c>
      <c r="B136" s="29" t="s">
        <v>0</v>
      </c>
      <c r="C136" s="87">
        <v>2699324.0</v>
      </c>
      <c r="D136" s="88">
        <v>11110.57</v>
      </c>
      <c r="E136" s="87">
        <v>112541.0</v>
      </c>
      <c r="F136" s="88">
        <v>6107.12</v>
      </c>
      <c r="G136" s="87">
        <v>2699324.0</v>
      </c>
      <c r="H136" s="88">
        <v>11110.57</v>
      </c>
      <c r="I136" s="87">
        <v>112541.0</v>
      </c>
      <c r="J136" s="88">
        <v>6107.12</v>
      </c>
      <c r="K136" s="41"/>
      <c r="L136" s="19">
        <f t="shared" ref="L136:O136" si="396">SUM(C136+G136)</f>
        <v>5398648</v>
      </c>
      <c r="M136" s="18">
        <f t="shared" si="396"/>
        <v>22221.14</v>
      </c>
      <c r="N136" s="19">
        <f t="shared" si="396"/>
        <v>225082</v>
      </c>
      <c r="O136" s="18">
        <f t="shared" si="396"/>
        <v>12214.24</v>
      </c>
      <c r="P136" s="110">
        <f t="shared" si="252"/>
        <v>34435.38</v>
      </c>
      <c r="Q136" s="41">
        <v>5433078.0</v>
      </c>
      <c r="R136" s="41">
        <v>22455.36</v>
      </c>
      <c r="S136" s="24">
        <f t="shared" ref="S136:T136" si="397">Q136-L136</f>
        <v>34430</v>
      </c>
      <c r="T136" s="25">
        <f t="shared" si="397"/>
        <v>234.22</v>
      </c>
      <c r="U136" s="41">
        <v>280107.0</v>
      </c>
      <c r="V136" s="41">
        <v>15227.56</v>
      </c>
      <c r="W136" s="24">
        <f t="shared" ref="W136:X136" si="398">U136-N136</f>
        <v>55025</v>
      </c>
      <c r="X136" s="25">
        <f t="shared" si="398"/>
        <v>3013.32</v>
      </c>
      <c r="Y136" s="25">
        <f t="shared" si="255"/>
        <v>3247.54</v>
      </c>
      <c r="Z136" s="41"/>
    </row>
    <row r="137" ht="20.25" customHeight="1">
      <c r="A137" s="29" t="s">
        <v>234</v>
      </c>
      <c r="B137" s="29" t="s">
        <v>40</v>
      </c>
      <c r="C137" s="87">
        <v>2699324.0</v>
      </c>
      <c r="D137" s="88">
        <v>10912.42</v>
      </c>
      <c r="E137" s="87">
        <v>112541.0</v>
      </c>
      <c r="F137" s="88">
        <v>5313.28</v>
      </c>
      <c r="G137" s="87">
        <v>2699324.0</v>
      </c>
      <c r="H137" s="88">
        <v>10912.42</v>
      </c>
      <c r="I137" s="87">
        <v>112541.0</v>
      </c>
      <c r="J137" s="88">
        <v>5313.28</v>
      </c>
      <c r="K137" s="41"/>
      <c r="L137" s="19">
        <f t="shared" ref="L137:O137" si="399">SUM(C137+G137)</f>
        <v>5398648</v>
      </c>
      <c r="M137" s="18">
        <f t="shared" si="399"/>
        <v>21824.84</v>
      </c>
      <c r="N137" s="19">
        <f t="shared" si="399"/>
        <v>225082</v>
      </c>
      <c r="O137" s="18">
        <f t="shared" si="399"/>
        <v>10626.56</v>
      </c>
      <c r="P137" s="110">
        <f t="shared" si="252"/>
        <v>32451.4</v>
      </c>
      <c r="Q137" s="41">
        <v>5433078.0</v>
      </c>
      <c r="R137" s="41">
        <v>22047.71</v>
      </c>
      <c r="S137" s="24">
        <f t="shared" ref="S137:T137" si="400">Q137-L137</f>
        <v>34430</v>
      </c>
      <c r="T137" s="25">
        <f t="shared" si="400"/>
        <v>222.87</v>
      </c>
      <c r="U137" s="41">
        <v>280107.0</v>
      </c>
      <c r="V137" s="41">
        <v>13223.89</v>
      </c>
      <c r="W137" s="24">
        <f t="shared" ref="W137:X137" si="401">U137-N137</f>
        <v>55025</v>
      </c>
      <c r="X137" s="25">
        <f t="shared" si="401"/>
        <v>2597.33</v>
      </c>
      <c r="Y137" s="25">
        <f t="shared" si="255"/>
        <v>2820.2</v>
      </c>
      <c r="Z137" s="41"/>
    </row>
    <row r="138" ht="20.25" customHeight="1">
      <c r="A138" s="29" t="s">
        <v>109</v>
      </c>
      <c r="B138" s="29" t="s">
        <v>0</v>
      </c>
      <c r="C138" s="87">
        <v>1313380.0</v>
      </c>
      <c r="D138" s="88">
        <v>5050.45</v>
      </c>
      <c r="E138" s="87">
        <v>20598.0</v>
      </c>
      <c r="F138" s="88">
        <v>955.21</v>
      </c>
      <c r="G138" s="87">
        <v>1313380.0</v>
      </c>
      <c r="H138" s="88">
        <v>5050.45</v>
      </c>
      <c r="I138" s="87">
        <v>20598.0</v>
      </c>
      <c r="J138" s="88">
        <v>955.21</v>
      </c>
      <c r="K138" s="41"/>
      <c r="L138" s="19">
        <f t="shared" ref="L138:O138" si="402">SUM(C138+G138)</f>
        <v>2626760</v>
      </c>
      <c r="M138" s="18">
        <f t="shared" si="402"/>
        <v>10100.9</v>
      </c>
      <c r="N138" s="19">
        <f t="shared" si="402"/>
        <v>41196</v>
      </c>
      <c r="O138" s="18">
        <f t="shared" si="402"/>
        <v>1910.42</v>
      </c>
      <c r="P138" s="110">
        <f t="shared" si="252"/>
        <v>12011.32</v>
      </c>
      <c r="Q138" s="41">
        <v>2688180.0</v>
      </c>
      <c r="R138" s="41">
        <v>10537.79</v>
      </c>
      <c r="S138" s="24">
        <f t="shared" ref="S138:T138" si="403">Q138-L138</f>
        <v>61420</v>
      </c>
      <c r="T138" s="25">
        <f t="shared" si="403"/>
        <v>436.89</v>
      </c>
      <c r="U138" s="41">
        <v>14420.0</v>
      </c>
      <c r="V138" s="41">
        <v>683.91</v>
      </c>
      <c r="W138" s="24">
        <f t="shared" ref="W138:X138" si="404">U138-N138</f>
        <v>-26776</v>
      </c>
      <c r="X138" s="25">
        <f t="shared" si="404"/>
        <v>-1226.51</v>
      </c>
      <c r="Y138" s="25">
        <f t="shared" si="255"/>
        <v>-789.62</v>
      </c>
      <c r="Z138" s="41"/>
    </row>
    <row r="139" ht="20.25" customHeight="1">
      <c r="A139" s="29" t="s">
        <v>109</v>
      </c>
      <c r="B139" s="29" t="s">
        <v>36</v>
      </c>
      <c r="C139" s="87">
        <v>1313380.0</v>
      </c>
      <c r="D139" s="88">
        <v>4906.55</v>
      </c>
      <c r="E139" s="87">
        <v>20598.0</v>
      </c>
      <c r="F139" s="88">
        <v>860.48</v>
      </c>
      <c r="G139" s="87">
        <v>1313380.0</v>
      </c>
      <c r="H139" s="88">
        <v>4906.55</v>
      </c>
      <c r="I139" s="87">
        <v>20598.0</v>
      </c>
      <c r="J139" s="88">
        <v>860.48</v>
      </c>
      <c r="K139" s="41"/>
      <c r="L139" s="19">
        <f t="shared" ref="L139:O139" si="405">SUM(C139+G139)</f>
        <v>2626760</v>
      </c>
      <c r="M139" s="18">
        <f t="shared" si="405"/>
        <v>9813.1</v>
      </c>
      <c r="N139" s="19">
        <f t="shared" si="405"/>
        <v>41196</v>
      </c>
      <c r="O139" s="18">
        <f t="shared" si="405"/>
        <v>1720.96</v>
      </c>
      <c r="P139" s="110">
        <f t="shared" si="252"/>
        <v>11534.06</v>
      </c>
      <c r="Q139" s="41">
        <v>2688180.0</v>
      </c>
      <c r="R139" s="41">
        <v>10151.36</v>
      </c>
      <c r="S139" s="24">
        <f t="shared" ref="S139:T139" si="406">Q139-L139</f>
        <v>61420</v>
      </c>
      <c r="T139" s="25">
        <f t="shared" si="406"/>
        <v>338.26</v>
      </c>
      <c r="U139" s="41">
        <v>14420.0</v>
      </c>
      <c r="V139" s="41">
        <v>616.09</v>
      </c>
      <c r="W139" s="24">
        <f t="shared" ref="W139:X139" si="407">U139-N139</f>
        <v>-26776</v>
      </c>
      <c r="X139" s="25">
        <f t="shared" si="407"/>
        <v>-1104.87</v>
      </c>
      <c r="Y139" s="25">
        <f t="shared" si="255"/>
        <v>-766.61</v>
      </c>
      <c r="Z139" s="41"/>
    </row>
    <row r="140" ht="20.25" customHeight="1">
      <c r="A140" s="29" t="s">
        <v>255</v>
      </c>
      <c r="B140" s="29" t="s">
        <v>0</v>
      </c>
      <c r="C140" s="87">
        <v>1099072.0</v>
      </c>
      <c r="D140" s="88">
        <v>5000.78</v>
      </c>
      <c r="E140" s="87">
        <v>53684.0</v>
      </c>
      <c r="F140" s="88">
        <v>2588.67</v>
      </c>
      <c r="G140" s="87">
        <v>1099072.0</v>
      </c>
      <c r="H140" s="88">
        <v>5000.78</v>
      </c>
      <c r="I140" s="87">
        <v>53684.0</v>
      </c>
      <c r="J140" s="88">
        <v>2588.67</v>
      </c>
      <c r="K140" s="41"/>
      <c r="L140" s="19">
        <f t="shared" ref="L140:O140" si="408">SUM(C140+G140)</f>
        <v>2198144</v>
      </c>
      <c r="M140" s="18">
        <f t="shared" si="408"/>
        <v>10001.56</v>
      </c>
      <c r="N140" s="19">
        <f t="shared" si="408"/>
        <v>107368</v>
      </c>
      <c r="O140" s="18">
        <f t="shared" si="408"/>
        <v>5177.34</v>
      </c>
      <c r="P140" s="110">
        <f t="shared" si="252"/>
        <v>15178.9</v>
      </c>
      <c r="Q140" s="41">
        <v>2346215.0</v>
      </c>
      <c r="R140" s="41">
        <v>10679.83</v>
      </c>
      <c r="S140" s="24">
        <f t="shared" ref="S140:T140" si="409">Q140-L140</f>
        <v>148071</v>
      </c>
      <c r="T140" s="25">
        <f t="shared" si="409"/>
        <v>678.27</v>
      </c>
      <c r="U140" s="41">
        <v>127116.0</v>
      </c>
      <c r="V140" s="41">
        <v>6129.54</v>
      </c>
      <c r="W140" s="24">
        <f t="shared" ref="W140:X140" si="410">U140-N140</f>
        <v>19748</v>
      </c>
      <c r="X140" s="25">
        <f t="shared" si="410"/>
        <v>952.2</v>
      </c>
      <c r="Y140" s="25">
        <f t="shared" si="255"/>
        <v>1630.47</v>
      </c>
      <c r="Z140" s="41"/>
    </row>
    <row r="141" ht="20.25" customHeight="1">
      <c r="A141" s="29" t="s">
        <v>255</v>
      </c>
      <c r="B141" s="29" t="s">
        <v>34</v>
      </c>
      <c r="C141" s="87">
        <v>1099072.0</v>
      </c>
      <c r="D141" s="88">
        <v>5000.78</v>
      </c>
      <c r="E141" s="87">
        <v>53684.0</v>
      </c>
      <c r="F141" s="88">
        <v>2332.05</v>
      </c>
      <c r="G141" s="87">
        <v>1099072.0</v>
      </c>
      <c r="H141" s="88">
        <v>5000.78</v>
      </c>
      <c r="I141" s="87">
        <v>53684.0</v>
      </c>
      <c r="J141" s="88">
        <v>2332.05</v>
      </c>
      <c r="K141" s="41"/>
      <c r="L141" s="19">
        <f t="shared" ref="L141:O141" si="411">SUM(C141+G141)</f>
        <v>2198144</v>
      </c>
      <c r="M141" s="18">
        <f t="shared" si="411"/>
        <v>10001.56</v>
      </c>
      <c r="N141" s="19">
        <f t="shared" si="411"/>
        <v>107368</v>
      </c>
      <c r="O141" s="18">
        <f t="shared" si="411"/>
        <v>4664.1</v>
      </c>
      <c r="P141" s="110">
        <f t="shared" si="252"/>
        <v>14665.66</v>
      </c>
      <c r="Q141" s="41">
        <v>2346215.0</v>
      </c>
      <c r="R141" s="41">
        <v>10678.3</v>
      </c>
      <c r="S141" s="24">
        <f t="shared" ref="S141:T141" si="412">Q141-L141</f>
        <v>148071</v>
      </c>
      <c r="T141" s="25">
        <f t="shared" si="412"/>
        <v>676.74</v>
      </c>
      <c r="U141" s="41">
        <v>127116.0</v>
      </c>
      <c r="V141" s="41">
        <v>5521.92</v>
      </c>
      <c r="W141" s="24">
        <f t="shared" ref="W141:X141" si="413">U141-N141</f>
        <v>19748</v>
      </c>
      <c r="X141" s="25">
        <f t="shared" si="413"/>
        <v>857.82</v>
      </c>
      <c r="Y141" s="25">
        <f t="shared" si="255"/>
        <v>1534.56</v>
      </c>
      <c r="Z141" s="41"/>
    </row>
    <row r="142" ht="20.25" customHeight="1">
      <c r="A142" s="29" t="s">
        <v>110</v>
      </c>
      <c r="B142" s="29" t="s">
        <v>0</v>
      </c>
      <c r="C142" s="87">
        <v>692543.0</v>
      </c>
      <c r="D142" s="88">
        <v>3507.87</v>
      </c>
      <c r="E142" s="87">
        <v>64554.0</v>
      </c>
      <c r="F142" s="88">
        <v>4199.76</v>
      </c>
      <c r="G142" s="87">
        <v>692543.0</v>
      </c>
      <c r="H142" s="88">
        <v>3506.48</v>
      </c>
      <c r="I142" s="87">
        <v>64554.0</v>
      </c>
      <c r="J142" s="88">
        <v>4199.76</v>
      </c>
      <c r="K142" s="41"/>
      <c r="L142" s="19">
        <f t="shared" ref="L142:O142" si="414">SUM(C142+G142)</f>
        <v>1385086</v>
      </c>
      <c r="M142" s="18">
        <f t="shared" si="414"/>
        <v>7014.35</v>
      </c>
      <c r="N142" s="19">
        <f t="shared" si="414"/>
        <v>129108</v>
      </c>
      <c r="O142" s="18">
        <f t="shared" si="414"/>
        <v>8399.52</v>
      </c>
      <c r="P142" s="110">
        <f t="shared" si="252"/>
        <v>15413.87</v>
      </c>
      <c r="Q142" s="41">
        <v>1085861.0</v>
      </c>
      <c r="R142" s="41">
        <v>5380.06</v>
      </c>
      <c r="S142" s="24">
        <f t="shared" ref="S142:T142" si="415">Q142-L142</f>
        <v>-299225</v>
      </c>
      <c r="T142" s="25">
        <f t="shared" si="415"/>
        <v>-1634.29</v>
      </c>
      <c r="U142" s="41">
        <v>176220.0</v>
      </c>
      <c r="V142" s="41">
        <v>10030.62</v>
      </c>
      <c r="W142" s="24">
        <f t="shared" ref="W142:X142" si="416">U142-N142</f>
        <v>47112</v>
      </c>
      <c r="X142" s="25">
        <f t="shared" si="416"/>
        <v>1631.1</v>
      </c>
      <c r="Y142" s="25">
        <f t="shared" si="255"/>
        <v>-3.19</v>
      </c>
      <c r="Z142" s="41"/>
    </row>
    <row r="143" ht="20.25" customHeight="1">
      <c r="A143" s="29" t="s">
        <v>110</v>
      </c>
      <c r="B143" s="29" t="s">
        <v>34</v>
      </c>
      <c r="C143" s="87">
        <v>692543.0</v>
      </c>
      <c r="D143" s="88">
        <v>3222.66</v>
      </c>
      <c r="E143" s="87">
        <v>64554.0</v>
      </c>
      <c r="F143" s="88">
        <v>3489.52</v>
      </c>
      <c r="G143" s="87">
        <v>692543.0</v>
      </c>
      <c r="H143" s="88">
        <v>3221.56</v>
      </c>
      <c r="I143" s="87">
        <v>64554.0</v>
      </c>
      <c r="J143" s="88">
        <v>3489.52</v>
      </c>
      <c r="K143" s="41"/>
      <c r="L143" s="19">
        <f t="shared" ref="L143:O143" si="417">SUM(C143+G143)</f>
        <v>1385086</v>
      </c>
      <c r="M143" s="18">
        <f t="shared" si="417"/>
        <v>6444.22</v>
      </c>
      <c r="N143" s="19">
        <f t="shared" si="417"/>
        <v>129108</v>
      </c>
      <c r="O143" s="18">
        <f t="shared" si="417"/>
        <v>6979.04</v>
      </c>
      <c r="P143" s="110">
        <f t="shared" si="252"/>
        <v>13423.26</v>
      </c>
      <c r="Q143" s="41">
        <v>1085861.0</v>
      </c>
      <c r="R143" s="41">
        <v>4970.9</v>
      </c>
      <c r="S143" s="24">
        <f t="shared" ref="S143:T143" si="418">Q143-L143</f>
        <v>-299225</v>
      </c>
      <c r="T143" s="25">
        <f t="shared" si="418"/>
        <v>-1473.32</v>
      </c>
      <c r="U143" s="41">
        <v>176220.0</v>
      </c>
      <c r="V143" s="41">
        <v>8497.94</v>
      </c>
      <c r="W143" s="24">
        <f t="shared" ref="W143:X143" si="419">U143-N143</f>
        <v>47112</v>
      </c>
      <c r="X143" s="25">
        <f t="shared" si="419"/>
        <v>1518.9</v>
      </c>
      <c r="Y143" s="25">
        <f t="shared" si="255"/>
        <v>45.58</v>
      </c>
      <c r="Z143" s="41"/>
    </row>
    <row r="144" ht="20.25" customHeight="1">
      <c r="A144" s="29" t="s">
        <v>111</v>
      </c>
      <c r="B144" s="29" t="s">
        <v>0</v>
      </c>
      <c r="C144" s="87">
        <v>313954.0</v>
      </c>
      <c r="D144" s="88">
        <v>1492.55</v>
      </c>
      <c r="E144" s="87">
        <v>95413.0</v>
      </c>
      <c r="F144" s="88">
        <v>5483.77</v>
      </c>
      <c r="G144" s="87">
        <v>313954.0</v>
      </c>
      <c r="H144" s="88">
        <v>1492.55</v>
      </c>
      <c r="I144" s="87">
        <v>95413.0</v>
      </c>
      <c r="J144" s="88">
        <v>5483.77</v>
      </c>
      <c r="K144" s="41"/>
      <c r="L144" s="19">
        <f t="shared" ref="L144:O144" si="420">SUM(C144+G144)</f>
        <v>627908</v>
      </c>
      <c r="M144" s="18">
        <f t="shared" si="420"/>
        <v>2985.1</v>
      </c>
      <c r="N144" s="19">
        <f t="shared" si="420"/>
        <v>190826</v>
      </c>
      <c r="O144" s="18">
        <f t="shared" si="420"/>
        <v>10967.54</v>
      </c>
      <c r="P144" s="110">
        <f t="shared" si="252"/>
        <v>13952.64</v>
      </c>
      <c r="Q144" s="41">
        <v>650906.0</v>
      </c>
      <c r="R144" s="41">
        <v>3710.93</v>
      </c>
      <c r="S144" s="24">
        <f t="shared" ref="S144:T144" si="421">Q144-L144</f>
        <v>22998</v>
      </c>
      <c r="T144" s="25">
        <f t="shared" si="421"/>
        <v>725.83</v>
      </c>
      <c r="U144" s="41">
        <v>235483.0</v>
      </c>
      <c r="V144" s="41">
        <v>13503.64</v>
      </c>
      <c r="W144" s="24">
        <f t="shared" ref="W144:X144" si="422">U144-N144</f>
        <v>44657</v>
      </c>
      <c r="X144" s="25">
        <f t="shared" si="422"/>
        <v>2536.1</v>
      </c>
      <c r="Y144" s="25">
        <f t="shared" si="255"/>
        <v>3261.93</v>
      </c>
      <c r="Z144" s="41"/>
    </row>
    <row r="145" ht="20.25" customHeight="1">
      <c r="A145" s="29" t="s">
        <v>111</v>
      </c>
      <c r="B145" s="29" t="s">
        <v>51</v>
      </c>
      <c r="C145" s="87">
        <v>47467.0</v>
      </c>
      <c r="D145" s="88">
        <v>329.9</v>
      </c>
      <c r="E145" s="87">
        <v>4806.0</v>
      </c>
      <c r="F145" s="88">
        <v>389.79</v>
      </c>
      <c r="G145" s="87">
        <v>47467.0</v>
      </c>
      <c r="H145" s="88">
        <v>329.9</v>
      </c>
      <c r="I145" s="87">
        <v>4806.0</v>
      </c>
      <c r="J145" s="88">
        <v>389.79</v>
      </c>
      <c r="K145" s="41"/>
      <c r="L145" s="19">
        <f t="shared" ref="L145:O145" si="423">SUM(C145+G145)</f>
        <v>94934</v>
      </c>
      <c r="M145" s="18">
        <f t="shared" si="423"/>
        <v>659.8</v>
      </c>
      <c r="N145" s="19">
        <f t="shared" si="423"/>
        <v>9612</v>
      </c>
      <c r="O145" s="18">
        <f t="shared" si="423"/>
        <v>779.58</v>
      </c>
      <c r="P145" s="110">
        <f t="shared" si="252"/>
        <v>1439.38</v>
      </c>
      <c r="Q145" s="41">
        <v>103651.0</v>
      </c>
      <c r="R145" s="41">
        <v>720.38</v>
      </c>
      <c r="S145" s="24">
        <f t="shared" ref="S145:T145" si="424">Q145-L145</f>
        <v>8717</v>
      </c>
      <c r="T145" s="25">
        <f t="shared" si="424"/>
        <v>60.58</v>
      </c>
      <c r="U145" s="41">
        <v>10740.0</v>
      </c>
      <c r="V145" s="41">
        <v>870.8</v>
      </c>
      <c r="W145" s="24">
        <f t="shared" ref="W145:X145" si="425">U145-N145</f>
        <v>1128</v>
      </c>
      <c r="X145" s="25">
        <f t="shared" si="425"/>
        <v>91.22</v>
      </c>
      <c r="Y145" s="25">
        <f t="shared" si="255"/>
        <v>151.8</v>
      </c>
      <c r="Z145" s="41"/>
    </row>
    <row r="146" ht="20.25" customHeight="1">
      <c r="A146" s="29" t="s">
        <v>111</v>
      </c>
      <c r="B146" s="29" t="s">
        <v>55</v>
      </c>
      <c r="C146" s="87">
        <v>266485.0</v>
      </c>
      <c r="D146" s="88">
        <v>1124.2</v>
      </c>
      <c r="E146" s="87">
        <v>90607.0</v>
      </c>
      <c r="F146" s="88">
        <v>4547.54</v>
      </c>
      <c r="G146" s="87">
        <v>266485.0</v>
      </c>
      <c r="H146" s="88">
        <v>1124.2</v>
      </c>
      <c r="I146" s="87">
        <v>90607.0</v>
      </c>
      <c r="J146" s="88">
        <v>4547.54</v>
      </c>
      <c r="K146" s="41"/>
      <c r="L146" s="19">
        <f t="shared" ref="L146:O146" si="426">SUM(C146+G146)</f>
        <v>532970</v>
      </c>
      <c r="M146" s="18">
        <f t="shared" si="426"/>
        <v>2248.4</v>
      </c>
      <c r="N146" s="19">
        <f t="shared" si="426"/>
        <v>181214</v>
      </c>
      <c r="O146" s="18">
        <f t="shared" si="426"/>
        <v>9095.08</v>
      </c>
      <c r="P146" s="110">
        <f t="shared" si="252"/>
        <v>11343.48</v>
      </c>
      <c r="Q146" s="41">
        <v>547255.0</v>
      </c>
      <c r="R146" s="41">
        <v>2761.24</v>
      </c>
      <c r="S146" s="24">
        <f t="shared" ref="S146:T146" si="427">Q146-L146</f>
        <v>14285</v>
      </c>
      <c r="T146" s="25">
        <f t="shared" si="427"/>
        <v>512.84</v>
      </c>
      <c r="U146" s="41">
        <v>224743.0</v>
      </c>
      <c r="V146" s="41">
        <v>11287.71</v>
      </c>
      <c r="W146" s="24">
        <f t="shared" ref="W146:X146" si="428">U146-N146</f>
        <v>43529</v>
      </c>
      <c r="X146" s="25">
        <f t="shared" si="428"/>
        <v>2192.63</v>
      </c>
      <c r="Y146" s="25">
        <f t="shared" si="255"/>
        <v>2705.47</v>
      </c>
      <c r="Z146" s="41"/>
    </row>
    <row r="147" ht="20.25" customHeight="1">
      <c r="A147" s="29" t="s">
        <v>112</v>
      </c>
      <c r="B147" s="29" t="s">
        <v>0</v>
      </c>
      <c r="C147" s="87">
        <v>1571211.0</v>
      </c>
      <c r="D147" s="88">
        <v>7097.4</v>
      </c>
      <c r="E147" s="87">
        <v>198442.0</v>
      </c>
      <c r="F147" s="88">
        <v>13584.46</v>
      </c>
      <c r="G147" s="87">
        <v>1571210.0</v>
      </c>
      <c r="H147" s="88">
        <v>7097.4</v>
      </c>
      <c r="I147" s="87">
        <v>198443.0</v>
      </c>
      <c r="J147" s="88">
        <v>13584.46</v>
      </c>
      <c r="K147" s="41"/>
      <c r="L147" s="19">
        <f t="shared" ref="L147:O147" si="429">SUM(C147+G147)</f>
        <v>3142421</v>
      </c>
      <c r="M147" s="18">
        <f t="shared" si="429"/>
        <v>14194.8</v>
      </c>
      <c r="N147" s="19">
        <f t="shared" si="429"/>
        <v>396885</v>
      </c>
      <c r="O147" s="18">
        <f t="shared" si="429"/>
        <v>27168.92</v>
      </c>
      <c r="P147" s="110">
        <f t="shared" si="252"/>
        <v>41363.72</v>
      </c>
      <c r="Q147" s="41">
        <v>3342137.0</v>
      </c>
      <c r="R147" s="41">
        <v>15338.02</v>
      </c>
      <c r="S147" s="24">
        <f t="shared" ref="S147:T147" si="430">Q147-L147</f>
        <v>199716</v>
      </c>
      <c r="T147" s="25">
        <f t="shared" si="430"/>
        <v>1143.22</v>
      </c>
      <c r="U147" s="41">
        <v>373348.0</v>
      </c>
      <c r="V147" s="41">
        <v>26160.02</v>
      </c>
      <c r="W147" s="24">
        <f t="shared" ref="W147:X147" si="431">U147-N147</f>
        <v>-23537</v>
      </c>
      <c r="X147" s="25">
        <f t="shared" si="431"/>
        <v>-1008.9</v>
      </c>
      <c r="Y147" s="25">
        <f t="shared" si="255"/>
        <v>134.32</v>
      </c>
      <c r="Z147" s="41"/>
    </row>
    <row r="148" ht="20.25" customHeight="1">
      <c r="A148" s="29" t="s">
        <v>112</v>
      </c>
      <c r="B148" s="29" t="s">
        <v>51</v>
      </c>
      <c r="C148" s="87">
        <v>116540.0</v>
      </c>
      <c r="D148" s="88">
        <v>809.95</v>
      </c>
      <c r="E148" s="87">
        <v>59013.0</v>
      </c>
      <c r="F148" s="88">
        <v>4784.77</v>
      </c>
      <c r="G148" s="87">
        <v>116540.0</v>
      </c>
      <c r="H148" s="88">
        <v>809.95</v>
      </c>
      <c r="I148" s="87">
        <v>59013.0</v>
      </c>
      <c r="J148" s="88">
        <v>4784.77</v>
      </c>
      <c r="K148" s="41"/>
      <c r="L148" s="19">
        <f t="shared" ref="L148:O148" si="432">SUM(C148+G148)</f>
        <v>233080</v>
      </c>
      <c r="M148" s="18">
        <f t="shared" si="432"/>
        <v>1619.9</v>
      </c>
      <c r="N148" s="19">
        <f t="shared" si="432"/>
        <v>118026</v>
      </c>
      <c r="O148" s="18">
        <f t="shared" si="432"/>
        <v>9569.54</v>
      </c>
      <c r="P148" s="110">
        <f t="shared" si="252"/>
        <v>11189.44</v>
      </c>
      <c r="Q148" s="41">
        <v>263127.0</v>
      </c>
      <c r="R148" s="41">
        <v>1828.74</v>
      </c>
      <c r="S148" s="24">
        <f t="shared" ref="S148:T148" si="433">Q148-L148</f>
        <v>30047</v>
      </c>
      <c r="T148" s="25">
        <f t="shared" si="433"/>
        <v>208.84</v>
      </c>
      <c r="U148" s="41">
        <v>127814.0</v>
      </c>
      <c r="V148" s="41">
        <v>10363.19</v>
      </c>
      <c r="W148" s="24">
        <f t="shared" ref="W148:X148" si="434">U148-N148</f>
        <v>9788</v>
      </c>
      <c r="X148" s="25">
        <f t="shared" si="434"/>
        <v>793.65</v>
      </c>
      <c r="Y148" s="25">
        <f t="shared" si="255"/>
        <v>1002.49</v>
      </c>
      <c r="Z148" s="41"/>
    </row>
    <row r="149" ht="20.25" customHeight="1">
      <c r="A149" s="29" t="s">
        <v>112</v>
      </c>
      <c r="B149" s="29" t="s">
        <v>40</v>
      </c>
      <c r="C149" s="87">
        <v>1454670.0</v>
      </c>
      <c r="D149" s="88">
        <v>6085.61</v>
      </c>
      <c r="E149" s="87">
        <v>139429.0</v>
      </c>
      <c r="F149" s="88">
        <v>7101.22</v>
      </c>
      <c r="G149" s="87">
        <v>1454670.0</v>
      </c>
      <c r="H149" s="88">
        <v>6085.61</v>
      </c>
      <c r="I149" s="87">
        <v>139429.0</v>
      </c>
      <c r="J149" s="88">
        <v>7101.22</v>
      </c>
      <c r="K149" s="41"/>
      <c r="L149" s="19">
        <f t="shared" ref="L149:O149" si="435">SUM(C149+G149)</f>
        <v>2909340</v>
      </c>
      <c r="M149" s="18">
        <f t="shared" si="435"/>
        <v>12171.22</v>
      </c>
      <c r="N149" s="19">
        <f t="shared" si="435"/>
        <v>278858</v>
      </c>
      <c r="O149" s="18">
        <f t="shared" si="435"/>
        <v>14202.44</v>
      </c>
      <c r="P149" s="110">
        <f t="shared" si="252"/>
        <v>26373.66</v>
      </c>
      <c r="Q149" s="41">
        <v>3079010.0</v>
      </c>
      <c r="R149" s="41">
        <v>12997.79</v>
      </c>
      <c r="S149" s="24">
        <f t="shared" ref="S149:T149" si="436">Q149-L149</f>
        <v>169670</v>
      </c>
      <c r="T149" s="25">
        <f t="shared" si="436"/>
        <v>826.57</v>
      </c>
      <c r="U149" s="41">
        <v>245534.0</v>
      </c>
      <c r="V149" s="41">
        <v>12549.66</v>
      </c>
      <c r="W149" s="24">
        <f t="shared" ref="W149:X149" si="437">U149-N149</f>
        <v>-33324</v>
      </c>
      <c r="X149" s="25">
        <f t="shared" si="437"/>
        <v>-1652.78</v>
      </c>
      <c r="Y149" s="25">
        <f t="shared" si="255"/>
        <v>-826.21</v>
      </c>
      <c r="Z149" s="41"/>
    </row>
    <row r="150" ht="20.25" customHeight="1">
      <c r="A150" s="29" t="s">
        <v>187</v>
      </c>
      <c r="B150" s="29" t="s">
        <v>0</v>
      </c>
      <c r="C150" s="87">
        <v>1923932.0</v>
      </c>
      <c r="D150" s="88">
        <v>7397.42</v>
      </c>
      <c r="E150" s="87">
        <v>339133.0</v>
      </c>
      <c r="F150" s="88">
        <v>16949.51</v>
      </c>
      <c r="G150" s="87">
        <v>1923932.0</v>
      </c>
      <c r="H150" s="88">
        <v>7397.42</v>
      </c>
      <c r="I150" s="87">
        <v>339133.0</v>
      </c>
      <c r="J150" s="88">
        <v>16949.51</v>
      </c>
      <c r="K150" s="41"/>
      <c r="L150" s="19">
        <f t="shared" ref="L150:O150" si="438">SUM(C150+G150)</f>
        <v>3847864</v>
      </c>
      <c r="M150" s="18">
        <f t="shared" si="438"/>
        <v>14794.84</v>
      </c>
      <c r="N150" s="19">
        <f t="shared" si="438"/>
        <v>678266</v>
      </c>
      <c r="O150" s="18">
        <f t="shared" si="438"/>
        <v>33899.02</v>
      </c>
      <c r="P150" s="110">
        <f t="shared" si="252"/>
        <v>48693.86</v>
      </c>
      <c r="Q150" s="41">
        <v>4221579.0</v>
      </c>
      <c r="R150" s="41">
        <v>15910.33</v>
      </c>
      <c r="S150" s="24">
        <f t="shared" ref="S150:T150" si="439">Q150-L150</f>
        <v>373715</v>
      </c>
      <c r="T150" s="25">
        <f t="shared" si="439"/>
        <v>1115.49</v>
      </c>
      <c r="U150" s="41">
        <v>825223.0</v>
      </c>
      <c r="V150" s="41">
        <v>40396.53</v>
      </c>
      <c r="W150" s="24">
        <f t="shared" ref="W150:X150" si="440">U150-N150</f>
        <v>146957</v>
      </c>
      <c r="X150" s="25">
        <f t="shared" si="440"/>
        <v>6497.51</v>
      </c>
      <c r="Y150" s="25">
        <f t="shared" si="255"/>
        <v>7613</v>
      </c>
      <c r="Z150" s="41"/>
    </row>
    <row r="151" ht="20.25" customHeight="1">
      <c r="A151" s="29" t="s">
        <v>187</v>
      </c>
      <c r="B151" s="29" t="s">
        <v>66</v>
      </c>
      <c r="C151" s="87">
        <v>1765359.0</v>
      </c>
      <c r="D151" s="88">
        <v>6392.3</v>
      </c>
      <c r="E151" s="87">
        <v>248350.0</v>
      </c>
      <c r="F151" s="88">
        <v>10319.79</v>
      </c>
      <c r="G151" s="87">
        <v>1765359.0</v>
      </c>
      <c r="H151" s="88">
        <v>6392.3</v>
      </c>
      <c r="I151" s="87">
        <v>248350.0</v>
      </c>
      <c r="J151" s="88">
        <v>10319.79</v>
      </c>
      <c r="K151" s="41"/>
      <c r="L151" s="19">
        <f t="shared" ref="L151:O151" si="441">SUM(C151+G151)</f>
        <v>3530718</v>
      </c>
      <c r="M151" s="18">
        <f t="shared" si="441"/>
        <v>12784.6</v>
      </c>
      <c r="N151" s="19">
        <f t="shared" si="441"/>
        <v>496700</v>
      </c>
      <c r="O151" s="18">
        <f t="shared" si="441"/>
        <v>20639.58</v>
      </c>
      <c r="P151" s="110">
        <f t="shared" si="252"/>
        <v>33424.18</v>
      </c>
      <c r="Q151" s="41">
        <v>3977111.0</v>
      </c>
      <c r="R151" s="41">
        <v>14401.68</v>
      </c>
      <c r="S151" s="24">
        <f t="shared" ref="S151:T151" si="442">Q151-L151</f>
        <v>446393</v>
      </c>
      <c r="T151" s="25">
        <f t="shared" si="442"/>
        <v>1617.08</v>
      </c>
      <c r="U151" s="41">
        <v>627495.0</v>
      </c>
      <c r="V151" s="41">
        <v>26048.45</v>
      </c>
      <c r="W151" s="24">
        <f t="shared" ref="W151:X151" si="443">U151-N151</f>
        <v>130795</v>
      </c>
      <c r="X151" s="25">
        <f t="shared" si="443"/>
        <v>5408.87</v>
      </c>
      <c r="Y151" s="25">
        <f t="shared" si="255"/>
        <v>7025.95</v>
      </c>
      <c r="Z151" s="41"/>
    </row>
    <row r="152" ht="20.25" customHeight="1">
      <c r="A152" s="29" t="s">
        <v>187</v>
      </c>
      <c r="B152" s="29" t="s">
        <v>46</v>
      </c>
      <c r="C152" s="87">
        <v>158574.0</v>
      </c>
      <c r="D152" s="88">
        <v>853.18</v>
      </c>
      <c r="E152" s="87">
        <v>90785.0</v>
      </c>
      <c r="F152" s="88">
        <v>4827.01</v>
      </c>
      <c r="G152" s="87">
        <v>158574.0</v>
      </c>
      <c r="H152" s="88">
        <v>853.18</v>
      </c>
      <c r="I152" s="87">
        <v>90785.0</v>
      </c>
      <c r="J152" s="88">
        <v>4827.01</v>
      </c>
      <c r="K152" s="41"/>
      <c r="L152" s="19">
        <f t="shared" ref="L152:O152" si="444">SUM(C152+G152)</f>
        <v>317148</v>
      </c>
      <c r="M152" s="18">
        <f t="shared" si="444"/>
        <v>1706.36</v>
      </c>
      <c r="N152" s="19">
        <f t="shared" si="444"/>
        <v>181570</v>
      </c>
      <c r="O152" s="18">
        <f t="shared" si="444"/>
        <v>9654.02</v>
      </c>
      <c r="P152" s="110">
        <f t="shared" si="252"/>
        <v>11360.38</v>
      </c>
      <c r="Q152" s="41">
        <v>245468.0</v>
      </c>
      <c r="R152" s="41">
        <v>1317.63</v>
      </c>
      <c r="S152" s="24">
        <f t="shared" ref="S152:T152" si="445">Q152-L152</f>
        <v>-71680</v>
      </c>
      <c r="T152" s="25">
        <f t="shared" si="445"/>
        <v>-388.73</v>
      </c>
      <c r="U152" s="41">
        <v>197728.0</v>
      </c>
      <c r="V152" s="41">
        <v>10375.59</v>
      </c>
      <c r="W152" s="24">
        <f t="shared" ref="W152:X152" si="446">U152-N152</f>
        <v>16158</v>
      </c>
      <c r="X152" s="25">
        <f t="shared" si="446"/>
        <v>721.57</v>
      </c>
      <c r="Y152" s="25">
        <f t="shared" si="255"/>
        <v>332.84</v>
      </c>
      <c r="Z152" s="41"/>
    </row>
    <row r="153" ht="20.25" customHeight="1">
      <c r="A153" s="29" t="s">
        <v>203</v>
      </c>
      <c r="B153" s="29" t="s">
        <v>0</v>
      </c>
      <c r="C153" s="87">
        <v>2812832.0</v>
      </c>
      <c r="D153" s="88">
        <v>10251.31</v>
      </c>
      <c r="E153" s="87">
        <v>225747.0</v>
      </c>
      <c r="F153" s="88">
        <v>9101.97</v>
      </c>
      <c r="G153" s="87">
        <v>2812832.0</v>
      </c>
      <c r="H153" s="88">
        <v>10251.31</v>
      </c>
      <c r="I153" s="87">
        <v>225747.0</v>
      </c>
      <c r="J153" s="88">
        <v>9101.97</v>
      </c>
      <c r="K153" s="41"/>
      <c r="L153" s="19">
        <f t="shared" ref="L153:O153" si="447">SUM(C153+G153)</f>
        <v>5625664</v>
      </c>
      <c r="M153" s="18">
        <f t="shared" si="447"/>
        <v>20502.62</v>
      </c>
      <c r="N153" s="19">
        <f t="shared" si="447"/>
        <v>451494</v>
      </c>
      <c r="O153" s="18">
        <f t="shared" si="447"/>
        <v>18203.94</v>
      </c>
      <c r="P153" s="110">
        <f t="shared" si="252"/>
        <v>38706.56</v>
      </c>
      <c r="Q153" s="41">
        <v>5507214.0</v>
      </c>
      <c r="R153" s="41">
        <v>20097.29</v>
      </c>
      <c r="S153" s="24">
        <f t="shared" ref="S153:T153" si="448">Q153-L153</f>
        <v>-118450</v>
      </c>
      <c r="T153" s="25">
        <f t="shared" si="448"/>
        <v>-405.33</v>
      </c>
      <c r="U153" s="41">
        <v>517354.0</v>
      </c>
      <c r="V153" s="41">
        <v>21010.45</v>
      </c>
      <c r="W153" s="24">
        <f t="shared" ref="W153:X153" si="449">U153-N153</f>
        <v>65860</v>
      </c>
      <c r="X153" s="25">
        <f t="shared" si="449"/>
        <v>2806.51</v>
      </c>
      <c r="Y153" s="25">
        <f t="shared" si="255"/>
        <v>2401.18</v>
      </c>
      <c r="Z153" s="41"/>
    </row>
    <row r="154" ht="20.25" customHeight="1">
      <c r="A154" s="29" t="s">
        <v>203</v>
      </c>
      <c r="B154" s="29" t="s">
        <v>46</v>
      </c>
      <c r="C154" s="87">
        <v>2812832.0</v>
      </c>
      <c r="D154" s="88">
        <v>9620.57</v>
      </c>
      <c r="E154" s="87">
        <v>225747.0</v>
      </c>
      <c r="F154" s="88">
        <v>7960.27</v>
      </c>
      <c r="G154" s="87">
        <v>2812832.0</v>
      </c>
      <c r="H154" s="88">
        <v>9620.57</v>
      </c>
      <c r="I154" s="87">
        <v>225747.0</v>
      </c>
      <c r="J154" s="88">
        <v>7960.27</v>
      </c>
      <c r="K154" s="41"/>
      <c r="L154" s="19">
        <f t="shared" ref="L154:O154" si="450">SUM(C154+G154)</f>
        <v>5625664</v>
      </c>
      <c r="M154" s="18">
        <f t="shared" si="450"/>
        <v>19241.14</v>
      </c>
      <c r="N154" s="19">
        <f t="shared" si="450"/>
        <v>451494</v>
      </c>
      <c r="O154" s="18">
        <f t="shared" si="450"/>
        <v>15920.54</v>
      </c>
      <c r="P154" s="110">
        <f t="shared" si="252"/>
        <v>35161.68</v>
      </c>
      <c r="Q154" s="41">
        <v>5507214.0</v>
      </c>
      <c r="R154" s="41">
        <v>18869.36</v>
      </c>
      <c r="S154" s="24">
        <f t="shared" ref="S154:T154" si="451">Q154-L154</f>
        <v>-118450</v>
      </c>
      <c r="T154" s="25">
        <f t="shared" si="451"/>
        <v>-371.78</v>
      </c>
      <c r="U154" s="41">
        <v>517354.0</v>
      </c>
      <c r="V154" s="41">
        <v>18356.12</v>
      </c>
      <c r="W154" s="24">
        <f t="shared" ref="W154:X154" si="452">U154-N154</f>
        <v>65860</v>
      </c>
      <c r="X154" s="25">
        <f t="shared" si="452"/>
        <v>2435.58</v>
      </c>
      <c r="Y154" s="25">
        <f t="shared" si="255"/>
        <v>2063.8</v>
      </c>
      <c r="Z154" s="41"/>
    </row>
    <row r="155" ht="20.25" customHeight="1">
      <c r="A155" s="29" t="s">
        <v>172</v>
      </c>
      <c r="B155" s="29" t="s">
        <v>0</v>
      </c>
      <c r="C155" s="87">
        <v>1002637.0</v>
      </c>
      <c r="D155" s="88">
        <v>4485.73</v>
      </c>
      <c r="E155" s="87">
        <v>195961.0</v>
      </c>
      <c r="F155" s="88">
        <v>10675.74</v>
      </c>
      <c r="G155" s="87">
        <v>1002637.0</v>
      </c>
      <c r="H155" s="88">
        <v>4485.73</v>
      </c>
      <c r="I155" s="87">
        <v>195961.0</v>
      </c>
      <c r="J155" s="88">
        <v>10675.74</v>
      </c>
      <c r="K155" s="41"/>
      <c r="L155" s="19">
        <f t="shared" ref="L155:O155" si="453">SUM(C155+G155)</f>
        <v>2005274</v>
      </c>
      <c r="M155" s="18">
        <f t="shared" si="453"/>
        <v>8971.46</v>
      </c>
      <c r="N155" s="19">
        <f t="shared" si="453"/>
        <v>391922</v>
      </c>
      <c r="O155" s="18">
        <f t="shared" si="453"/>
        <v>21351.48</v>
      </c>
      <c r="P155" s="110">
        <f t="shared" si="252"/>
        <v>30322.94</v>
      </c>
      <c r="Q155" s="41">
        <v>2322609.0</v>
      </c>
      <c r="R155" s="41">
        <v>10472.02</v>
      </c>
      <c r="S155" s="24">
        <f t="shared" ref="S155:T155" si="454">Q155-L155</f>
        <v>317335</v>
      </c>
      <c r="T155" s="25">
        <f t="shared" si="454"/>
        <v>1500.56</v>
      </c>
      <c r="U155" s="41">
        <v>458418.0</v>
      </c>
      <c r="V155" s="41">
        <v>27359.28</v>
      </c>
      <c r="W155" s="24">
        <f t="shared" ref="W155:X155" si="455">U155-N155</f>
        <v>66496</v>
      </c>
      <c r="X155" s="25">
        <f t="shared" si="455"/>
        <v>6007.8</v>
      </c>
      <c r="Y155" s="25">
        <f t="shared" si="255"/>
        <v>7508.36</v>
      </c>
      <c r="Z155" s="41"/>
    </row>
    <row r="156" ht="20.25" customHeight="1">
      <c r="A156" s="29" t="s">
        <v>172</v>
      </c>
      <c r="B156" s="29" t="s">
        <v>46</v>
      </c>
      <c r="C156" s="87">
        <v>1002637.0</v>
      </c>
      <c r="D156" s="88">
        <v>4361.07</v>
      </c>
      <c r="E156" s="87">
        <v>195961.0</v>
      </c>
      <c r="F156" s="88">
        <v>9302.24</v>
      </c>
      <c r="G156" s="87">
        <v>1002637.0</v>
      </c>
      <c r="H156" s="88">
        <v>4361.07</v>
      </c>
      <c r="I156" s="87">
        <v>195961.0</v>
      </c>
      <c r="J156" s="88">
        <v>9302.24</v>
      </c>
      <c r="K156" s="41"/>
      <c r="L156" s="19">
        <f t="shared" ref="L156:O156" si="456">SUM(C156+G156)</f>
        <v>2005274</v>
      </c>
      <c r="M156" s="18">
        <f t="shared" si="456"/>
        <v>8722.14</v>
      </c>
      <c r="N156" s="19">
        <f t="shared" si="456"/>
        <v>391922</v>
      </c>
      <c r="O156" s="18">
        <f t="shared" si="456"/>
        <v>18604.48</v>
      </c>
      <c r="P156" s="110">
        <f t="shared" si="252"/>
        <v>27326.62</v>
      </c>
      <c r="Q156" s="41">
        <v>2322609.0</v>
      </c>
      <c r="R156" s="41">
        <v>10174.04</v>
      </c>
      <c r="S156" s="24">
        <f t="shared" ref="S156:T156" si="457">Q156-L156</f>
        <v>317335</v>
      </c>
      <c r="T156" s="25">
        <f t="shared" si="457"/>
        <v>1451.9</v>
      </c>
      <c r="U156" s="41">
        <v>458418.0</v>
      </c>
      <c r="V156" s="41">
        <v>23625.65</v>
      </c>
      <c r="W156" s="24">
        <f t="shared" ref="W156:X156" si="458">U156-N156</f>
        <v>66496</v>
      </c>
      <c r="X156" s="25">
        <f t="shared" si="458"/>
        <v>5021.17</v>
      </c>
      <c r="Y156" s="25">
        <f t="shared" si="255"/>
        <v>6473.07</v>
      </c>
      <c r="Z156" s="41"/>
    </row>
    <row r="157" ht="20.25" customHeight="1">
      <c r="A157" s="29" t="s">
        <v>188</v>
      </c>
      <c r="B157" s="29" t="s">
        <v>0</v>
      </c>
      <c r="C157" s="87">
        <v>2805650.0</v>
      </c>
      <c r="D157" s="88">
        <v>12189.46</v>
      </c>
      <c r="E157" s="87">
        <v>248797.0</v>
      </c>
      <c r="F157" s="88">
        <v>12943.93</v>
      </c>
      <c r="G157" s="87">
        <v>2805650.0</v>
      </c>
      <c r="H157" s="88">
        <v>12189.46</v>
      </c>
      <c r="I157" s="87">
        <v>248797.0</v>
      </c>
      <c r="J157" s="88">
        <v>12943.93</v>
      </c>
      <c r="K157" s="41"/>
      <c r="L157" s="19">
        <f t="shared" ref="L157:O157" si="459">SUM(C157+G157)</f>
        <v>5611300</v>
      </c>
      <c r="M157" s="18">
        <f t="shared" si="459"/>
        <v>24378.92</v>
      </c>
      <c r="N157" s="19">
        <f t="shared" si="459"/>
        <v>497594</v>
      </c>
      <c r="O157" s="18">
        <f t="shared" si="459"/>
        <v>25887.86</v>
      </c>
      <c r="P157" s="110">
        <f t="shared" si="252"/>
        <v>50266.78</v>
      </c>
      <c r="Q157" s="41">
        <v>5635801.0</v>
      </c>
      <c r="R157" s="41">
        <v>24730.57</v>
      </c>
      <c r="S157" s="24">
        <f t="shared" ref="S157:T157" si="460">Q157-L157</f>
        <v>24501</v>
      </c>
      <c r="T157" s="25">
        <f t="shared" si="460"/>
        <v>351.65</v>
      </c>
      <c r="U157" s="41">
        <v>582009.0</v>
      </c>
      <c r="V157" s="41">
        <v>31073.94</v>
      </c>
      <c r="W157" s="24">
        <f t="shared" ref="W157:X157" si="461">U157-N157</f>
        <v>84415</v>
      </c>
      <c r="X157" s="25">
        <f t="shared" si="461"/>
        <v>5186.08</v>
      </c>
      <c r="Y157" s="25">
        <f t="shared" si="255"/>
        <v>5537.73</v>
      </c>
      <c r="Z157" s="41"/>
    </row>
    <row r="158" ht="20.25" customHeight="1">
      <c r="A158" s="29" t="s">
        <v>188</v>
      </c>
      <c r="B158" s="29" t="s">
        <v>66</v>
      </c>
      <c r="C158" s="87">
        <v>2805650.0</v>
      </c>
      <c r="D158" s="88">
        <v>11573.19</v>
      </c>
      <c r="E158" s="87">
        <v>248797.0</v>
      </c>
      <c r="F158" s="88">
        <v>11557.07</v>
      </c>
      <c r="G158" s="87">
        <v>2805650.0</v>
      </c>
      <c r="H158" s="88">
        <v>11573.19</v>
      </c>
      <c r="I158" s="87">
        <v>248797.0</v>
      </c>
      <c r="J158" s="88">
        <v>11557.07</v>
      </c>
      <c r="K158" s="41"/>
      <c r="L158" s="19">
        <f t="shared" ref="L158:O158" si="462">SUM(C158+G158)</f>
        <v>5611300</v>
      </c>
      <c r="M158" s="18">
        <f t="shared" si="462"/>
        <v>23146.38</v>
      </c>
      <c r="N158" s="19">
        <f t="shared" si="462"/>
        <v>497594</v>
      </c>
      <c r="O158" s="18">
        <f t="shared" si="462"/>
        <v>23114.14</v>
      </c>
      <c r="P158" s="110">
        <f t="shared" si="252"/>
        <v>46260.52</v>
      </c>
      <c r="Q158" s="41">
        <v>5635801.0</v>
      </c>
      <c r="R158" s="41">
        <v>23508.47</v>
      </c>
      <c r="S158" s="24">
        <f t="shared" ref="S158:T158" si="463">Q158-L158</f>
        <v>24501</v>
      </c>
      <c r="T158" s="25">
        <f t="shared" si="463"/>
        <v>362.09</v>
      </c>
      <c r="U158" s="41">
        <v>582009.0</v>
      </c>
      <c r="V158" s="41">
        <v>27590.86</v>
      </c>
      <c r="W158" s="24">
        <f t="shared" ref="W158:X158" si="464">U158-N158</f>
        <v>84415</v>
      </c>
      <c r="X158" s="25">
        <f t="shared" si="464"/>
        <v>4476.72</v>
      </c>
      <c r="Y158" s="25">
        <f t="shared" si="255"/>
        <v>4838.81</v>
      </c>
      <c r="Z158" s="41"/>
    </row>
    <row r="159" ht="20.25" customHeight="1">
      <c r="A159" s="29" t="s">
        <v>176</v>
      </c>
      <c r="B159" s="29" t="s">
        <v>0</v>
      </c>
      <c r="C159" s="87">
        <v>1590856.0</v>
      </c>
      <c r="D159" s="88">
        <v>5313.87</v>
      </c>
      <c r="E159" s="87">
        <v>86021.0</v>
      </c>
      <c r="F159" s="88">
        <v>5185.8</v>
      </c>
      <c r="G159" s="87">
        <v>1590856.0</v>
      </c>
      <c r="H159" s="88">
        <v>5313.87</v>
      </c>
      <c r="I159" s="87">
        <v>86021.0</v>
      </c>
      <c r="J159" s="88">
        <v>5185.8</v>
      </c>
      <c r="K159" s="41"/>
      <c r="L159" s="19">
        <f t="shared" ref="L159:O159" si="465">SUM(C159+G159)</f>
        <v>3181712</v>
      </c>
      <c r="M159" s="18">
        <f t="shared" si="465"/>
        <v>10627.74</v>
      </c>
      <c r="N159" s="19">
        <f t="shared" si="465"/>
        <v>172042</v>
      </c>
      <c r="O159" s="18">
        <f t="shared" si="465"/>
        <v>10371.6</v>
      </c>
      <c r="P159" s="110">
        <f t="shared" si="252"/>
        <v>20999.34</v>
      </c>
      <c r="Q159" s="41">
        <v>3410898.0</v>
      </c>
      <c r="R159" s="41">
        <v>11422.57</v>
      </c>
      <c r="S159" s="24">
        <f t="shared" ref="S159:T159" si="466">Q159-L159</f>
        <v>229186</v>
      </c>
      <c r="T159" s="25">
        <f t="shared" si="466"/>
        <v>794.83</v>
      </c>
      <c r="U159" s="41">
        <v>221531.0</v>
      </c>
      <c r="V159" s="41">
        <v>12585.98</v>
      </c>
      <c r="W159" s="24">
        <f t="shared" ref="W159:X159" si="467">U159-N159</f>
        <v>49489</v>
      </c>
      <c r="X159" s="25">
        <f t="shared" si="467"/>
        <v>2214.38</v>
      </c>
      <c r="Y159" s="25">
        <f t="shared" si="255"/>
        <v>3009.21</v>
      </c>
      <c r="Z159" s="41"/>
    </row>
    <row r="160" ht="20.25" customHeight="1">
      <c r="A160" s="29" t="s">
        <v>176</v>
      </c>
      <c r="B160" s="29" t="s">
        <v>46</v>
      </c>
      <c r="C160" s="87">
        <v>1590856.0</v>
      </c>
      <c r="D160" s="88">
        <v>5136.99</v>
      </c>
      <c r="E160" s="87">
        <v>86021.0</v>
      </c>
      <c r="F160" s="88">
        <v>4388.13</v>
      </c>
      <c r="G160" s="87">
        <v>1590856.0</v>
      </c>
      <c r="H160" s="88">
        <v>5136.99</v>
      </c>
      <c r="I160" s="87">
        <v>86021.0</v>
      </c>
      <c r="J160" s="88">
        <v>4388.13</v>
      </c>
      <c r="K160" s="41"/>
      <c r="L160" s="19">
        <f t="shared" ref="L160:O160" si="468">SUM(C160+G160)</f>
        <v>3181712</v>
      </c>
      <c r="M160" s="18">
        <f t="shared" si="468"/>
        <v>10273.98</v>
      </c>
      <c r="N160" s="19">
        <f t="shared" si="468"/>
        <v>172042</v>
      </c>
      <c r="O160" s="18">
        <f t="shared" si="468"/>
        <v>8776.26</v>
      </c>
      <c r="P160" s="110">
        <f t="shared" si="252"/>
        <v>19050.24</v>
      </c>
      <c r="Q160" s="41">
        <v>3410898.0</v>
      </c>
      <c r="R160" s="41">
        <v>11038.06</v>
      </c>
      <c r="S160" s="24">
        <f t="shared" ref="S160:T160" si="469">Q160-L160</f>
        <v>229186</v>
      </c>
      <c r="T160" s="25">
        <f t="shared" si="469"/>
        <v>764.08</v>
      </c>
      <c r="U160" s="41">
        <v>221531.0</v>
      </c>
      <c r="V160" s="41">
        <v>10778.98</v>
      </c>
      <c r="W160" s="24">
        <f t="shared" ref="W160:X160" si="470">U160-N160</f>
        <v>49489</v>
      </c>
      <c r="X160" s="25">
        <f t="shared" si="470"/>
        <v>2002.72</v>
      </c>
      <c r="Y160" s="25">
        <f t="shared" si="255"/>
        <v>2766.8</v>
      </c>
      <c r="Z160" s="41"/>
    </row>
    <row r="161" ht="20.25" customHeight="1">
      <c r="A161" s="29" t="s">
        <v>241</v>
      </c>
      <c r="B161" s="29" t="s">
        <v>0</v>
      </c>
      <c r="C161" s="87">
        <v>1718313.0</v>
      </c>
      <c r="D161" s="88">
        <v>6921.83</v>
      </c>
      <c r="E161" s="87">
        <v>164571.0</v>
      </c>
      <c r="F161" s="88">
        <v>9073.08</v>
      </c>
      <c r="G161" s="87">
        <v>1718310.0</v>
      </c>
      <c r="H161" s="88">
        <v>6921.83</v>
      </c>
      <c r="I161" s="87">
        <v>164570.0</v>
      </c>
      <c r="J161" s="88">
        <v>9073.08</v>
      </c>
      <c r="K161" s="41"/>
      <c r="L161" s="19">
        <f t="shared" ref="L161:O161" si="471">SUM(C161+G161)</f>
        <v>3436623</v>
      </c>
      <c r="M161" s="18">
        <f t="shared" si="471"/>
        <v>13843.66</v>
      </c>
      <c r="N161" s="19">
        <f t="shared" si="471"/>
        <v>329141</v>
      </c>
      <c r="O161" s="18">
        <f t="shared" si="471"/>
        <v>18146.16</v>
      </c>
      <c r="P161" s="110">
        <f t="shared" si="252"/>
        <v>31989.82</v>
      </c>
      <c r="Q161" s="41">
        <v>3097742.0</v>
      </c>
      <c r="R161" s="41">
        <v>12096.22</v>
      </c>
      <c r="S161" s="24">
        <f t="shared" ref="S161:T161" si="472">Q161-L161</f>
        <v>-338881</v>
      </c>
      <c r="T161" s="25">
        <f t="shared" si="472"/>
        <v>-1747.44</v>
      </c>
      <c r="U161" s="41">
        <v>446359.0</v>
      </c>
      <c r="V161" s="41">
        <v>23263.73</v>
      </c>
      <c r="W161" s="24">
        <f t="shared" ref="W161:X161" si="473">U161-N161</f>
        <v>117218</v>
      </c>
      <c r="X161" s="25">
        <f t="shared" si="473"/>
        <v>5117.57</v>
      </c>
      <c r="Y161" s="25">
        <f t="shared" si="255"/>
        <v>3370.13</v>
      </c>
      <c r="Z161" s="41"/>
    </row>
    <row r="162" ht="20.25" customHeight="1">
      <c r="A162" s="29" t="s">
        <v>241</v>
      </c>
      <c r="B162" s="29" t="s">
        <v>46</v>
      </c>
      <c r="C162" s="87">
        <v>1718310.0</v>
      </c>
      <c r="D162" s="88">
        <v>6539.92</v>
      </c>
      <c r="E162" s="87">
        <v>164570.0</v>
      </c>
      <c r="F162" s="88">
        <v>7911.25</v>
      </c>
      <c r="G162" s="87">
        <v>1718310.0</v>
      </c>
      <c r="H162" s="88">
        <v>6539.92</v>
      </c>
      <c r="I162" s="87">
        <v>164570.0</v>
      </c>
      <c r="J162" s="88">
        <v>7911.25</v>
      </c>
      <c r="K162" s="41"/>
      <c r="L162" s="19">
        <f t="shared" ref="L162:O162" si="474">SUM(C162+G162)</f>
        <v>3436620</v>
      </c>
      <c r="M162" s="18">
        <f t="shared" si="474"/>
        <v>13079.84</v>
      </c>
      <c r="N162" s="19">
        <f t="shared" si="474"/>
        <v>329140</v>
      </c>
      <c r="O162" s="18">
        <f t="shared" si="474"/>
        <v>15822.5</v>
      </c>
      <c r="P162" s="110">
        <f t="shared" si="252"/>
        <v>28902.34</v>
      </c>
      <c r="Q162" s="41">
        <v>3097742.0</v>
      </c>
      <c r="R162" s="41">
        <v>11523.59</v>
      </c>
      <c r="S162" s="24">
        <f t="shared" ref="S162:T162" si="475">Q162-L162</f>
        <v>-338878</v>
      </c>
      <c r="T162" s="25">
        <f t="shared" si="475"/>
        <v>-1556.25</v>
      </c>
      <c r="U162" s="41">
        <v>446359.0</v>
      </c>
      <c r="V162" s="41">
        <v>20554.44</v>
      </c>
      <c r="W162" s="24">
        <f t="shared" ref="W162:X162" si="476">U162-N162</f>
        <v>117219</v>
      </c>
      <c r="X162" s="25">
        <f t="shared" si="476"/>
        <v>4731.94</v>
      </c>
      <c r="Y162" s="25">
        <f t="shared" si="255"/>
        <v>3175.69</v>
      </c>
      <c r="Z162" s="41"/>
    </row>
    <row r="163" ht="20.25" customHeight="1">
      <c r="A163" s="29" t="s">
        <v>118</v>
      </c>
      <c r="B163" s="29" t="s">
        <v>0</v>
      </c>
      <c r="C163" s="87">
        <v>11110.0</v>
      </c>
      <c r="D163" s="88">
        <v>44.33</v>
      </c>
      <c r="E163" s="28">
        <v>0.0</v>
      </c>
      <c r="F163" s="88">
        <v>0.0</v>
      </c>
      <c r="G163" s="87">
        <v>11110.0</v>
      </c>
      <c r="H163" s="88">
        <v>44.33</v>
      </c>
      <c r="I163" s="87">
        <v>0.0</v>
      </c>
      <c r="J163" s="88">
        <v>0.0</v>
      </c>
      <c r="K163" s="41"/>
      <c r="L163" s="19">
        <f t="shared" ref="L163:O163" si="477">SUM(C163+G163)</f>
        <v>22220</v>
      </c>
      <c r="M163" s="18">
        <f t="shared" si="477"/>
        <v>88.66</v>
      </c>
      <c r="N163" s="19">
        <f t="shared" si="477"/>
        <v>0</v>
      </c>
      <c r="O163" s="18">
        <f t="shared" si="477"/>
        <v>0</v>
      </c>
      <c r="P163" s="110">
        <f t="shared" si="252"/>
        <v>88.66</v>
      </c>
      <c r="Q163" s="41">
        <v>22169.0</v>
      </c>
      <c r="R163" s="41">
        <v>88.45</v>
      </c>
      <c r="S163" s="24">
        <f t="shared" ref="S163:T163" si="478">Q163-L163</f>
        <v>-51</v>
      </c>
      <c r="T163" s="25">
        <f t="shared" si="478"/>
        <v>-0.21</v>
      </c>
      <c r="U163" s="41">
        <v>0.0</v>
      </c>
      <c r="V163" s="41">
        <v>0.0</v>
      </c>
      <c r="W163" s="24">
        <f t="shared" ref="W163:X163" si="479">U163-N163</f>
        <v>0</v>
      </c>
      <c r="X163" s="25">
        <f t="shared" si="479"/>
        <v>0</v>
      </c>
      <c r="Y163" s="25">
        <f t="shared" si="255"/>
        <v>-0.21</v>
      </c>
      <c r="Z163" s="41"/>
    </row>
    <row r="164" ht="20.25" customHeight="1">
      <c r="A164" s="29" t="s">
        <v>118</v>
      </c>
      <c r="B164" s="29" t="s">
        <v>40</v>
      </c>
      <c r="C164" s="87">
        <v>11110.0</v>
      </c>
      <c r="D164" s="88">
        <v>44.33</v>
      </c>
      <c r="E164" s="28">
        <v>0.0</v>
      </c>
      <c r="F164" s="88">
        <v>0.0</v>
      </c>
      <c r="G164" s="28">
        <v>11110.0</v>
      </c>
      <c r="H164" s="88">
        <v>44.33</v>
      </c>
      <c r="I164" s="28">
        <v>0.0</v>
      </c>
      <c r="J164" s="88">
        <v>0.0</v>
      </c>
      <c r="K164" s="41"/>
      <c r="L164" s="19">
        <f t="shared" ref="L164:O164" si="480">SUM(C164+G164)</f>
        <v>22220</v>
      </c>
      <c r="M164" s="18">
        <f t="shared" si="480"/>
        <v>88.66</v>
      </c>
      <c r="N164" s="19">
        <f t="shared" si="480"/>
        <v>0</v>
      </c>
      <c r="O164" s="18">
        <f t="shared" si="480"/>
        <v>0</v>
      </c>
      <c r="P164" s="110">
        <f t="shared" si="252"/>
        <v>88.66</v>
      </c>
      <c r="Q164" s="41">
        <v>22169.0</v>
      </c>
      <c r="R164" s="41">
        <v>88.45</v>
      </c>
      <c r="S164" s="24">
        <f t="shared" ref="S164:T164" si="481">Q164-L164</f>
        <v>-51</v>
      </c>
      <c r="T164" s="25">
        <f t="shared" si="481"/>
        <v>-0.21</v>
      </c>
      <c r="U164" s="41">
        <v>0.0</v>
      </c>
      <c r="V164" s="41">
        <v>0.0</v>
      </c>
      <c r="W164" s="24">
        <f t="shared" ref="W164:X164" si="482">U164-N164</f>
        <v>0</v>
      </c>
      <c r="X164" s="25">
        <f t="shared" si="482"/>
        <v>0</v>
      </c>
      <c r="Y164" s="25">
        <f t="shared" si="255"/>
        <v>-0.21</v>
      </c>
      <c r="Z164" s="41"/>
    </row>
    <row r="165" ht="20.25" customHeight="1">
      <c r="A165" s="41" t="s">
        <v>256</v>
      </c>
      <c r="B165" s="41" t="s">
        <v>0</v>
      </c>
      <c r="C165" s="28">
        <v>133254.0</v>
      </c>
      <c r="D165" s="52">
        <v>575.41</v>
      </c>
      <c r="E165" s="28">
        <v>31461.0</v>
      </c>
      <c r="F165" s="52">
        <v>1289.59</v>
      </c>
      <c r="G165" s="28">
        <v>133254.0</v>
      </c>
      <c r="H165" s="52">
        <v>575.41</v>
      </c>
      <c r="I165" s="28">
        <v>31461.0</v>
      </c>
      <c r="J165" s="52">
        <v>1289.59</v>
      </c>
      <c r="K165" s="41"/>
      <c r="L165" s="19">
        <f t="shared" ref="L165:O165" si="483">SUM(C165+G165)</f>
        <v>266508</v>
      </c>
      <c r="M165" s="18">
        <f t="shared" si="483"/>
        <v>1150.82</v>
      </c>
      <c r="N165" s="19">
        <f t="shared" si="483"/>
        <v>62922</v>
      </c>
      <c r="O165" s="18">
        <f t="shared" si="483"/>
        <v>2579.18</v>
      </c>
      <c r="P165" s="110">
        <f t="shared" si="252"/>
        <v>3730</v>
      </c>
      <c r="Q165" s="41">
        <v>236775.0</v>
      </c>
      <c r="R165" s="41">
        <v>1028.4</v>
      </c>
      <c r="S165" s="24">
        <f t="shared" ref="S165:T165" si="484">Q165-L165</f>
        <v>-29733</v>
      </c>
      <c r="T165" s="25">
        <f t="shared" si="484"/>
        <v>-122.42</v>
      </c>
      <c r="U165" s="41">
        <v>79546.0</v>
      </c>
      <c r="V165" s="41">
        <v>3260.59</v>
      </c>
      <c r="W165" s="24">
        <f t="shared" ref="W165:X165" si="485">U165-N165</f>
        <v>16624</v>
      </c>
      <c r="X165" s="25">
        <f t="shared" si="485"/>
        <v>681.41</v>
      </c>
      <c r="Y165" s="25">
        <f t="shared" si="255"/>
        <v>558.99</v>
      </c>
      <c r="Z165" s="41"/>
    </row>
    <row r="166" ht="20.25" customHeight="1">
      <c r="A166" s="41" t="s">
        <v>256</v>
      </c>
      <c r="B166" s="41" t="s">
        <v>34</v>
      </c>
      <c r="C166" s="28">
        <v>133254.0</v>
      </c>
      <c r="D166" s="52">
        <v>575.4</v>
      </c>
      <c r="E166" s="87">
        <v>31461.0</v>
      </c>
      <c r="F166" s="52">
        <v>1161.85</v>
      </c>
      <c r="G166" s="87">
        <v>133254.0</v>
      </c>
      <c r="H166" s="52">
        <v>575.4</v>
      </c>
      <c r="I166" s="87">
        <v>31461.0</v>
      </c>
      <c r="J166" s="52">
        <v>1161.85</v>
      </c>
      <c r="K166" s="41"/>
      <c r="L166" s="19">
        <f t="shared" ref="L166:O166" si="486">SUM(C166+G166)</f>
        <v>266508</v>
      </c>
      <c r="M166" s="18">
        <f t="shared" si="486"/>
        <v>1150.8</v>
      </c>
      <c r="N166" s="19">
        <f t="shared" si="486"/>
        <v>62922</v>
      </c>
      <c r="O166" s="18">
        <f t="shared" si="486"/>
        <v>2323.7</v>
      </c>
      <c r="P166" s="110">
        <f t="shared" si="252"/>
        <v>3474.5</v>
      </c>
      <c r="Q166" s="41">
        <v>236775.0</v>
      </c>
      <c r="R166" s="41">
        <v>1027.75</v>
      </c>
      <c r="S166" s="24">
        <f t="shared" ref="S166:T166" si="487">Q166-L166</f>
        <v>-29733</v>
      </c>
      <c r="T166" s="25">
        <f t="shared" si="487"/>
        <v>-123.05</v>
      </c>
      <c r="U166" s="41">
        <v>79546.0</v>
      </c>
      <c r="V166" s="41">
        <v>2937.63</v>
      </c>
      <c r="W166" s="24">
        <f t="shared" ref="W166:X166" si="488">U166-N166</f>
        <v>16624</v>
      </c>
      <c r="X166" s="25">
        <f t="shared" si="488"/>
        <v>613.93</v>
      </c>
      <c r="Y166" s="25">
        <f t="shared" si="255"/>
        <v>490.88</v>
      </c>
      <c r="Z166" s="41"/>
    </row>
    <row r="167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55"/>
      <c r="M167" s="55"/>
      <c r="N167" s="55"/>
      <c r="O167" s="55"/>
      <c r="P167" s="41"/>
      <c r="Q167" s="41"/>
      <c r="R167" s="41"/>
      <c r="S167" s="24">
        <f>SUM(S2:S166)</f>
        <v>-14741991</v>
      </c>
      <c r="T167" s="24">
        <f>SUM(S2:S166)</f>
        <v>-14741991</v>
      </c>
      <c r="U167" s="41"/>
      <c r="V167" s="41"/>
      <c r="W167" s="24">
        <f>SUM(W2:W166)</f>
        <v>4322932</v>
      </c>
      <c r="X167" s="24">
        <f t="shared" ref="X167:Y167" si="489">SUM(W2:W166)</f>
        <v>4322932</v>
      </c>
      <c r="Y167" s="24">
        <f t="shared" si="489"/>
        <v>229304.9</v>
      </c>
      <c r="Z167" s="41"/>
    </row>
    <row r="168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55"/>
      <c r="M168" s="55"/>
      <c r="N168" s="55"/>
      <c r="O168" s="55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55"/>
      <c r="M169" s="55"/>
      <c r="N169" s="55"/>
      <c r="O169" s="55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55"/>
      <c r="M170" s="55"/>
      <c r="N170" s="55"/>
      <c r="O170" s="55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55"/>
      <c r="M171" s="55"/>
      <c r="N171" s="55"/>
      <c r="O171" s="55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55"/>
      <c r="M172" s="55"/>
      <c r="N172" s="55"/>
      <c r="O172" s="55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55"/>
      <c r="M173" s="55"/>
      <c r="N173" s="55"/>
      <c r="O173" s="55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55"/>
      <c r="M174" s="55"/>
      <c r="N174" s="55"/>
      <c r="O174" s="55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55"/>
      <c r="M175" s="55"/>
      <c r="N175" s="55"/>
      <c r="O175" s="55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55"/>
      <c r="M176" s="55"/>
      <c r="N176" s="55"/>
      <c r="O176" s="55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55"/>
      <c r="M177" s="55"/>
      <c r="N177" s="55"/>
      <c r="O177" s="55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55"/>
      <c r="M178" s="55"/>
      <c r="N178" s="55"/>
      <c r="O178" s="55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55"/>
      <c r="M179" s="55"/>
      <c r="N179" s="55"/>
      <c r="O179" s="55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55"/>
      <c r="M180" s="55"/>
      <c r="N180" s="55"/>
      <c r="O180" s="55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55"/>
      <c r="M181" s="55"/>
      <c r="N181" s="55"/>
      <c r="O181" s="55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55"/>
      <c r="M182" s="55"/>
      <c r="N182" s="55"/>
      <c r="O182" s="55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55"/>
      <c r="M183" s="55"/>
      <c r="N183" s="55"/>
      <c r="O183" s="55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55"/>
      <c r="M184" s="55"/>
      <c r="N184" s="55"/>
      <c r="O184" s="55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55"/>
      <c r="M185" s="55"/>
      <c r="N185" s="55"/>
      <c r="O185" s="55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55"/>
      <c r="M186" s="55"/>
      <c r="N186" s="55"/>
      <c r="O186" s="55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55"/>
      <c r="M187" s="55"/>
      <c r="N187" s="55"/>
      <c r="O187" s="55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55"/>
      <c r="M188" s="55"/>
      <c r="N188" s="55"/>
      <c r="O188" s="55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55"/>
      <c r="M189" s="55"/>
      <c r="N189" s="55"/>
      <c r="O189" s="55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55"/>
      <c r="M190" s="55"/>
      <c r="N190" s="55"/>
      <c r="O190" s="55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55"/>
      <c r="M191" s="55"/>
      <c r="N191" s="55"/>
      <c r="O191" s="55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55"/>
      <c r="M192" s="55"/>
      <c r="N192" s="55"/>
      <c r="O192" s="55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55"/>
      <c r="M193" s="55"/>
      <c r="N193" s="55"/>
      <c r="O193" s="55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55"/>
      <c r="M194" s="55"/>
      <c r="N194" s="55"/>
      <c r="O194" s="55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55"/>
      <c r="M195" s="55"/>
      <c r="N195" s="55"/>
      <c r="O195" s="55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55"/>
      <c r="M196" s="55"/>
      <c r="N196" s="55"/>
      <c r="O196" s="55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55"/>
      <c r="M197" s="55"/>
      <c r="N197" s="55"/>
      <c r="O197" s="55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55"/>
      <c r="M198" s="55"/>
      <c r="N198" s="55"/>
      <c r="O198" s="55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55"/>
      <c r="M199" s="55"/>
      <c r="N199" s="55"/>
      <c r="O199" s="55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55"/>
      <c r="M200" s="55"/>
      <c r="N200" s="55"/>
      <c r="O200" s="55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55"/>
      <c r="M201" s="55"/>
      <c r="N201" s="55"/>
      <c r="O201" s="55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55"/>
      <c r="M202" s="55"/>
      <c r="N202" s="55"/>
      <c r="O202" s="55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55"/>
      <c r="M203" s="55"/>
      <c r="N203" s="55"/>
      <c r="O203" s="55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55"/>
      <c r="M204" s="55"/>
      <c r="N204" s="55"/>
      <c r="O204" s="55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55"/>
      <c r="M205" s="55"/>
      <c r="N205" s="55"/>
      <c r="O205" s="55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55"/>
      <c r="M206" s="55"/>
      <c r="N206" s="55"/>
      <c r="O206" s="55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55"/>
      <c r="M207" s="55"/>
      <c r="N207" s="55"/>
      <c r="O207" s="55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55"/>
      <c r="M208" s="55"/>
      <c r="N208" s="55"/>
      <c r="O208" s="55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55"/>
      <c r="M209" s="55"/>
      <c r="N209" s="55"/>
      <c r="O209" s="55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55"/>
      <c r="M210" s="55"/>
      <c r="N210" s="55"/>
      <c r="O210" s="55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55"/>
      <c r="M211" s="55"/>
      <c r="N211" s="55"/>
      <c r="O211" s="55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55"/>
      <c r="M212" s="55"/>
      <c r="N212" s="55"/>
      <c r="O212" s="55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55"/>
      <c r="M213" s="55"/>
      <c r="N213" s="55"/>
      <c r="O213" s="55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55"/>
      <c r="M214" s="55"/>
      <c r="N214" s="55"/>
      <c r="O214" s="55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55"/>
      <c r="M215" s="55"/>
      <c r="N215" s="55"/>
      <c r="O215" s="55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55"/>
      <c r="M216" s="55"/>
      <c r="N216" s="55"/>
      <c r="O216" s="55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55"/>
      <c r="M217" s="55"/>
      <c r="N217" s="55"/>
      <c r="O217" s="55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55"/>
      <c r="M218" s="55"/>
      <c r="N218" s="55"/>
      <c r="O218" s="55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55"/>
      <c r="M219" s="55"/>
      <c r="N219" s="55"/>
      <c r="O219" s="55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55"/>
      <c r="M220" s="55"/>
      <c r="N220" s="55"/>
      <c r="O220" s="55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55"/>
      <c r="M221" s="55"/>
      <c r="N221" s="55"/>
      <c r="O221" s="55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55"/>
      <c r="M222" s="55"/>
      <c r="N222" s="55"/>
      <c r="O222" s="55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55"/>
      <c r="M223" s="55"/>
      <c r="N223" s="55"/>
      <c r="O223" s="55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55"/>
      <c r="M224" s="55"/>
      <c r="N224" s="55"/>
      <c r="O224" s="55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55"/>
      <c r="M225" s="55"/>
      <c r="N225" s="55"/>
      <c r="O225" s="55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55"/>
      <c r="M226" s="55"/>
      <c r="N226" s="55"/>
      <c r="O226" s="55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55"/>
      <c r="M227" s="55"/>
      <c r="N227" s="55"/>
      <c r="O227" s="55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55"/>
      <c r="M228" s="55"/>
      <c r="N228" s="55"/>
      <c r="O228" s="55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55"/>
      <c r="M229" s="55"/>
      <c r="N229" s="55"/>
      <c r="O229" s="55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55"/>
      <c r="M230" s="55"/>
      <c r="N230" s="55"/>
      <c r="O230" s="55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55"/>
      <c r="M231" s="55"/>
      <c r="N231" s="55"/>
      <c r="O231" s="55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55"/>
      <c r="M232" s="55"/>
      <c r="N232" s="55"/>
      <c r="O232" s="55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55"/>
      <c r="M233" s="55"/>
      <c r="N233" s="55"/>
      <c r="O233" s="55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55"/>
      <c r="M234" s="55"/>
      <c r="N234" s="55"/>
      <c r="O234" s="55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55"/>
      <c r="M235" s="55"/>
      <c r="N235" s="55"/>
      <c r="O235" s="55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55"/>
      <c r="M236" s="55"/>
      <c r="N236" s="55"/>
      <c r="O236" s="55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55"/>
      <c r="M237" s="55"/>
      <c r="N237" s="55"/>
      <c r="O237" s="55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55"/>
      <c r="M238" s="55"/>
      <c r="N238" s="55"/>
      <c r="O238" s="55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55"/>
      <c r="M239" s="55"/>
      <c r="N239" s="55"/>
      <c r="O239" s="55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55"/>
      <c r="M240" s="55"/>
      <c r="N240" s="55"/>
      <c r="O240" s="55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55"/>
      <c r="M241" s="55"/>
      <c r="N241" s="55"/>
      <c r="O241" s="55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55"/>
      <c r="M242" s="55"/>
      <c r="N242" s="55"/>
      <c r="O242" s="55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55"/>
      <c r="M243" s="55"/>
      <c r="N243" s="55"/>
      <c r="O243" s="55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55"/>
      <c r="M244" s="55"/>
      <c r="N244" s="55"/>
      <c r="O244" s="55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55"/>
      <c r="M245" s="55"/>
      <c r="N245" s="55"/>
      <c r="O245" s="55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55"/>
      <c r="M246" s="55"/>
      <c r="N246" s="55"/>
      <c r="O246" s="55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55"/>
      <c r="M247" s="55"/>
      <c r="N247" s="55"/>
      <c r="O247" s="55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55"/>
      <c r="M248" s="55"/>
      <c r="N248" s="55"/>
      <c r="O248" s="55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55"/>
      <c r="M249" s="55"/>
      <c r="N249" s="55"/>
      <c r="O249" s="55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55"/>
      <c r="M250" s="55"/>
      <c r="N250" s="55"/>
      <c r="O250" s="55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55"/>
      <c r="M251" s="55"/>
      <c r="N251" s="55"/>
      <c r="O251" s="55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55"/>
      <c r="M252" s="55"/>
      <c r="N252" s="55"/>
      <c r="O252" s="55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55"/>
      <c r="M253" s="55"/>
      <c r="N253" s="55"/>
      <c r="O253" s="55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55"/>
      <c r="M254" s="55"/>
      <c r="N254" s="55"/>
      <c r="O254" s="55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55"/>
      <c r="M255" s="55"/>
      <c r="N255" s="55"/>
      <c r="O255" s="55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55"/>
      <c r="M256" s="55"/>
      <c r="N256" s="55"/>
      <c r="O256" s="55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55"/>
      <c r="M257" s="55"/>
      <c r="N257" s="55"/>
      <c r="O257" s="55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55"/>
      <c r="M258" s="55"/>
      <c r="N258" s="55"/>
      <c r="O258" s="55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55"/>
      <c r="M259" s="55"/>
      <c r="N259" s="55"/>
      <c r="O259" s="55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55"/>
      <c r="M260" s="55"/>
      <c r="N260" s="55"/>
      <c r="O260" s="55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55"/>
      <c r="M261" s="55"/>
      <c r="N261" s="55"/>
      <c r="O261" s="55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55"/>
      <c r="M262" s="55"/>
      <c r="N262" s="55"/>
      <c r="O262" s="55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55"/>
      <c r="M263" s="55"/>
      <c r="N263" s="55"/>
      <c r="O263" s="55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55"/>
      <c r="M264" s="55"/>
      <c r="N264" s="55"/>
      <c r="O264" s="55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55"/>
      <c r="M265" s="55"/>
      <c r="N265" s="55"/>
      <c r="O265" s="55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55"/>
      <c r="M266" s="55"/>
      <c r="N266" s="55"/>
      <c r="O266" s="55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55"/>
      <c r="M267" s="55"/>
      <c r="N267" s="55"/>
      <c r="O267" s="55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55"/>
      <c r="M268" s="55"/>
      <c r="N268" s="55"/>
      <c r="O268" s="55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55"/>
      <c r="M269" s="55"/>
      <c r="N269" s="55"/>
      <c r="O269" s="55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55"/>
      <c r="M270" s="55"/>
      <c r="N270" s="55"/>
      <c r="O270" s="55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55"/>
      <c r="M271" s="55"/>
      <c r="N271" s="55"/>
      <c r="O271" s="55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55"/>
      <c r="M272" s="55"/>
      <c r="N272" s="55"/>
      <c r="O272" s="55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55"/>
      <c r="M273" s="55"/>
      <c r="N273" s="55"/>
      <c r="O273" s="55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55"/>
      <c r="M274" s="55"/>
      <c r="N274" s="55"/>
      <c r="O274" s="55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55"/>
      <c r="M275" s="55"/>
      <c r="N275" s="55"/>
      <c r="O275" s="55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55"/>
      <c r="M276" s="55"/>
      <c r="N276" s="55"/>
      <c r="O276" s="55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55"/>
      <c r="M277" s="55"/>
      <c r="N277" s="55"/>
      <c r="O277" s="55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55"/>
      <c r="M278" s="55"/>
      <c r="N278" s="55"/>
      <c r="O278" s="55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55"/>
      <c r="M279" s="55"/>
      <c r="N279" s="55"/>
      <c r="O279" s="55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55"/>
      <c r="M280" s="55"/>
      <c r="N280" s="55"/>
      <c r="O280" s="55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55"/>
      <c r="M281" s="55"/>
      <c r="N281" s="55"/>
      <c r="O281" s="55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55"/>
      <c r="M282" s="55"/>
      <c r="N282" s="55"/>
      <c r="O282" s="55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55"/>
      <c r="M283" s="55"/>
      <c r="N283" s="55"/>
      <c r="O283" s="55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55"/>
      <c r="M284" s="55"/>
      <c r="N284" s="55"/>
      <c r="O284" s="55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55"/>
      <c r="M285" s="55"/>
      <c r="N285" s="55"/>
      <c r="O285" s="55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55"/>
      <c r="M286" s="55"/>
      <c r="N286" s="55"/>
      <c r="O286" s="55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55"/>
      <c r="M287" s="55"/>
      <c r="N287" s="55"/>
      <c r="O287" s="55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55"/>
      <c r="M288" s="55"/>
      <c r="N288" s="55"/>
      <c r="O288" s="55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55"/>
      <c r="M289" s="55"/>
      <c r="N289" s="55"/>
      <c r="O289" s="55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55"/>
      <c r="M290" s="55"/>
      <c r="N290" s="55"/>
      <c r="O290" s="55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55"/>
      <c r="M291" s="55"/>
      <c r="N291" s="55"/>
      <c r="O291" s="55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55"/>
      <c r="M292" s="55"/>
      <c r="N292" s="55"/>
      <c r="O292" s="55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55"/>
      <c r="M293" s="55"/>
      <c r="N293" s="55"/>
      <c r="O293" s="55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55"/>
      <c r="M294" s="55"/>
      <c r="N294" s="55"/>
      <c r="O294" s="55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55"/>
      <c r="M295" s="55"/>
      <c r="N295" s="55"/>
      <c r="O295" s="55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55"/>
      <c r="M296" s="55"/>
      <c r="N296" s="55"/>
      <c r="O296" s="55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55"/>
      <c r="M297" s="55"/>
      <c r="N297" s="55"/>
      <c r="O297" s="55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55"/>
      <c r="M298" s="55"/>
      <c r="N298" s="55"/>
      <c r="O298" s="55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55"/>
      <c r="M299" s="55"/>
      <c r="N299" s="55"/>
      <c r="O299" s="55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55"/>
      <c r="M300" s="55"/>
      <c r="N300" s="55"/>
      <c r="O300" s="55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55"/>
      <c r="M301" s="55"/>
      <c r="N301" s="55"/>
      <c r="O301" s="55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55"/>
      <c r="M302" s="55"/>
      <c r="N302" s="55"/>
      <c r="O302" s="55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55"/>
      <c r="M303" s="55"/>
      <c r="N303" s="55"/>
      <c r="O303" s="55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55"/>
      <c r="M304" s="55"/>
      <c r="N304" s="55"/>
      <c r="O304" s="55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55"/>
      <c r="M305" s="55"/>
      <c r="N305" s="55"/>
      <c r="O305" s="55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55"/>
      <c r="M306" s="55"/>
      <c r="N306" s="55"/>
      <c r="O306" s="55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55"/>
      <c r="M307" s="55"/>
      <c r="N307" s="55"/>
      <c r="O307" s="55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55"/>
      <c r="M308" s="55"/>
      <c r="N308" s="55"/>
      <c r="O308" s="55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55"/>
      <c r="M309" s="55"/>
      <c r="N309" s="55"/>
      <c r="O309" s="55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55"/>
      <c r="M310" s="55"/>
      <c r="N310" s="55"/>
      <c r="O310" s="55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55"/>
      <c r="M311" s="55"/>
      <c r="N311" s="55"/>
      <c r="O311" s="55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55"/>
      <c r="M312" s="55"/>
      <c r="N312" s="55"/>
      <c r="O312" s="55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55"/>
      <c r="M313" s="55"/>
      <c r="N313" s="55"/>
      <c r="O313" s="55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55"/>
      <c r="M314" s="55"/>
      <c r="N314" s="55"/>
      <c r="O314" s="55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55"/>
      <c r="M315" s="55"/>
      <c r="N315" s="55"/>
      <c r="O315" s="55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55"/>
      <c r="M316" s="55"/>
      <c r="N316" s="55"/>
      <c r="O316" s="55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55"/>
      <c r="M317" s="55"/>
      <c r="N317" s="55"/>
      <c r="O317" s="55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55"/>
      <c r="M318" s="55"/>
      <c r="N318" s="55"/>
      <c r="O318" s="55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55"/>
      <c r="M319" s="55"/>
      <c r="N319" s="55"/>
      <c r="O319" s="55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55"/>
      <c r="M320" s="55"/>
      <c r="N320" s="55"/>
      <c r="O320" s="55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55"/>
      <c r="M321" s="55"/>
      <c r="N321" s="55"/>
      <c r="O321" s="55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55"/>
      <c r="M322" s="55"/>
      <c r="N322" s="55"/>
      <c r="O322" s="55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55"/>
      <c r="M323" s="55"/>
      <c r="N323" s="55"/>
      <c r="O323" s="55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55"/>
      <c r="M324" s="55"/>
      <c r="N324" s="55"/>
      <c r="O324" s="55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55"/>
      <c r="M325" s="55"/>
      <c r="N325" s="55"/>
      <c r="O325" s="55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55"/>
      <c r="M326" s="55"/>
      <c r="N326" s="55"/>
      <c r="O326" s="55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55"/>
      <c r="M327" s="55"/>
      <c r="N327" s="55"/>
      <c r="O327" s="55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55"/>
      <c r="M328" s="55"/>
      <c r="N328" s="55"/>
      <c r="O328" s="55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55"/>
      <c r="M329" s="55"/>
      <c r="N329" s="55"/>
      <c r="O329" s="55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55"/>
      <c r="M330" s="55"/>
      <c r="N330" s="55"/>
      <c r="O330" s="55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55"/>
      <c r="M331" s="55"/>
      <c r="N331" s="55"/>
      <c r="O331" s="55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55"/>
      <c r="M332" s="55"/>
      <c r="N332" s="55"/>
      <c r="O332" s="55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55"/>
      <c r="M333" s="55"/>
      <c r="N333" s="55"/>
      <c r="O333" s="55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55"/>
      <c r="M334" s="55"/>
      <c r="N334" s="55"/>
      <c r="O334" s="55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55"/>
      <c r="M335" s="55"/>
      <c r="N335" s="55"/>
      <c r="O335" s="55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55"/>
      <c r="M336" s="55"/>
      <c r="N336" s="55"/>
      <c r="O336" s="55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55"/>
      <c r="M337" s="55"/>
      <c r="N337" s="55"/>
      <c r="O337" s="55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55"/>
      <c r="M338" s="55"/>
      <c r="N338" s="55"/>
      <c r="O338" s="55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55"/>
      <c r="M339" s="55"/>
      <c r="N339" s="55"/>
      <c r="O339" s="55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55"/>
      <c r="M340" s="55"/>
      <c r="N340" s="55"/>
      <c r="O340" s="55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55"/>
      <c r="M341" s="55"/>
      <c r="N341" s="55"/>
      <c r="O341" s="55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55"/>
      <c r="M342" s="55"/>
      <c r="N342" s="55"/>
      <c r="O342" s="55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55"/>
      <c r="M343" s="55"/>
      <c r="N343" s="55"/>
      <c r="O343" s="55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55"/>
      <c r="M344" s="55"/>
      <c r="N344" s="55"/>
      <c r="O344" s="55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55"/>
      <c r="M345" s="55"/>
      <c r="N345" s="55"/>
      <c r="O345" s="55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55"/>
      <c r="M346" s="55"/>
      <c r="N346" s="55"/>
      <c r="O346" s="55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55"/>
      <c r="M347" s="55"/>
      <c r="N347" s="55"/>
      <c r="O347" s="55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55"/>
      <c r="M348" s="55"/>
      <c r="N348" s="55"/>
      <c r="O348" s="55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55"/>
      <c r="M349" s="55"/>
      <c r="N349" s="55"/>
      <c r="O349" s="55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55"/>
      <c r="M350" s="55"/>
      <c r="N350" s="55"/>
      <c r="O350" s="55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55"/>
      <c r="M351" s="55"/>
      <c r="N351" s="55"/>
      <c r="O351" s="55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55"/>
      <c r="M352" s="55"/>
      <c r="N352" s="55"/>
      <c r="O352" s="55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55"/>
      <c r="M353" s="55"/>
      <c r="N353" s="55"/>
      <c r="O353" s="55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55"/>
      <c r="M354" s="55"/>
      <c r="N354" s="55"/>
      <c r="O354" s="55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55"/>
      <c r="M355" s="55"/>
      <c r="N355" s="55"/>
      <c r="O355" s="55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20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55"/>
      <c r="M356" s="55"/>
      <c r="N356" s="55"/>
      <c r="O356" s="55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20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55"/>
      <c r="M357" s="55"/>
      <c r="N357" s="55"/>
      <c r="O357" s="55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20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55"/>
      <c r="M358" s="55"/>
      <c r="N358" s="55"/>
      <c r="O358" s="55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20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55"/>
      <c r="M359" s="55"/>
      <c r="N359" s="55"/>
      <c r="O359" s="55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20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55"/>
      <c r="M360" s="55"/>
      <c r="N360" s="55"/>
      <c r="O360" s="55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20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55"/>
      <c r="M361" s="55"/>
      <c r="N361" s="55"/>
      <c r="O361" s="55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20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55"/>
      <c r="M362" s="55"/>
      <c r="N362" s="55"/>
      <c r="O362" s="55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20.2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55"/>
      <c r="M363" s="55"/>
      <c r="N363" s="55"/>
      <c r="O363" s="55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20.2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55"/>
      <c r="M364" s="55"/>
      <c r="N364" s="55"/>
      <c r="O364" s="55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20.2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55"/>
      <c r="M365" s="55"/>
      <c r="N365" s="55"/>
      <c r="O365" s="55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20.2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55"/>
      <c r="M366" s="55"/>
      <c r="N366" s="55"/>
      <c r="O366" s="55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20.25" customHeight="1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55"/>
      <c r="M367" s="55"/>
      <c r="N367" s="55"/>
      <c r="O367" s="55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F$166"/>
  <printOptions/>
  <pageMargins bottom="0.5" footer="0.0" header="0.0" left="0.25" right="0.25" top="0.5"/>
  <pageSetup fitToHeight="0" orientation="portrait"/>
  <headerFooter>
    <oddFooter>&amp;Rpage&amp;P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24.71"/>
    <col customWidth="1" min="2" max="2" width="12.29"/>
    <col customWidth="1" hidden="1" min="3" max="10" width="18.57"/>
    <col customWidth="1" hidden="1" min="11" max="11" width="4.71"/>
    <col customWidth="1" hidden="1" min="12" max="15" width="18.29"/>
    <col customWidth="1" hidden="1" min="16" max="16" width="12.71"/>
    <col customWidth="1" min="17" max="17" width="20.29"/>
    <col customWidth="1" min="18" max="18" width="25.14"/>
    <col customWidth="1" min="19" max="19" width="19.14"/>
    <col customWidth="1" min="20" max="20" width="21.29"/>
    <col customWidth="1" min="21" max="21" width="15.29"/>
    <col customWidth="1" min="22" max="22" width="18.57"/>
    <col customWidth="1" min="23" max="23" width="19.71"/>
    <col customWidth="1" min="24" max="24" width="19.29"/>
    <col customWidth="1" min="25" max="25" width="15.86"/>
    <col customWidth="1" min="26" max="26" width="37.86"/>
  </cols>
  <sheetData>
    <row r="1" ht="45.0" customHeight="1">
      <c r="A1" s="118" t="s">
        <v>160</v>
      </c>
      <c r="B1" s="118" t="s">
        <v>1</v>
      </c>
      <c r="C1" s="118" t="s">
        <v>2</v>
      </c>
      <c r="D1" s="118" t="s">
        <v>3</v>
      </c>
      <c r="E1" s="118" t="s">
        <v>4</v>
      </c>
      <c r="F1" s="118" t="s">
        <v>5</v>
      </c>
      <c r="G1" s="118" t="s">
        <v>6</v>
      </c>
      <c r="H1" s="118" t="s">
        <v>7</v>
      </c>
      <c r="I1" s="118" t="s">
        <v>8</v>
      </c>
      <c r="J1" s="118" t="s">
        <v>9</v>
      </c>
      <c r="K1" s="118"/>
      <c r="L1" s="118" t="s">
        <v>10</v>
      </c>
      <c r="M1" s="118" t="s">
        <v>11</v>
      </c>
      <c r="N1" s="118" t="s">
        <v>12</v>
      </c>
      <c r="O1" s="118" t="s">
        <v>13</v>
      </c>
      <c r="P1" s="2" t="s">
        <v>205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206</v>
      </c>
      <c r="Z1" s="29"/>
    </row>
    <row r="2" ht="20.25" customHeight="1">
      <c r="A2" s="29" t="s">
        <v>31</v>
      </c>
      <c r="B2" s="29" t="s">
        <v>0</v>
      </c>
      <c r="C2" s="87">
        <v>1614526.0</v>
      </c>
      <c r="D2" s="88">
        <v>9332.78</v>
      </c>
      <c r="E2" s="87">
        <v>287066.0</v>
      </c>
      <c r="F2" s="88">
        <v>15129.86</v>
      </c>
      <c r="G2" s="87">
        <v>1614526.0</v>
      </c>
      <c r="H2" s="88">
        <v>9332.78</v>
      </c>
      <c r="I2" s="87">
        <v>287066.0</v>
      </c>
      <c r="J2" s="88">
        <v>15129.86</v>
      </c>
      <c r="K2" s="41"/>
      <c r="L2" s="19">
        <f t="shared" ref="L2:O2" si="1">SUM(C2+G2)</f>
        <v>3229052</v>
      </c>
      <c r="M2" s="18">
        <f t="shared" si="1"/>
        <v>18665.56</v>
      </c>
      <c r="N2" s="19">
        <f t="shared" si="1"/>
        <v>574132</v>
      </c>
      <c r="O2" s="18">
        <f t="shared" si="1"/>
        <v>30259.72</v>
      </c>
      <c r="P2" s="52">
        <f t="shared" ref="P2:P164" si="5">SUM(M2+O2)</f>
        <v>48925.28</v>
      </c>
      <c r="Q2" s="41">
        <v>2889580.0</v>
      </c>
      <c r="R2" s="41">
        <v>17052.7</v>
      </c>
      <c r="S2" s="28">
        <f t="shared" ref="S2:T2" si="2">Q2-L2</f>
        <v>-339472</v>
      </c>
      <c r="T2" s="52">
        <f t="shared" si="2"/>
        <v>-1612.86</v>
      </c>
      <c r="U2" s="41">
        <v>579790.0</v>
      </c>
      <c r="V2" s="41">
        <v>30562.13</v>
      </c>
      <c r="W2" s="28">
        <f t="shared" ref="W2:X2" si="3">U2-N2</f>
        <v>5658</v>
      </c>
      <c r="X2" s="52">
        <f t="shared" si="3"/>
        <v>302.41</v>
      </c>
      <c r="Y2" s="52">
        <f t="shared" ref="Y2:Y164" si="8">SUM(T2+X2)</f>
        <v>-1310.45</v>
      </c>
      <c r="Z2" s="41"/>
    </row>
    <row r="3" ht="20.25" customHeight="1">
      <c r="A3" s="29" t="s">
        <v>31</v>
      </c>
      <c r="B3" s="29" t="s">
        <v>55</v>
      </c>
      <c r="C3" s="87">
        <v>1586660.0</v>
      </c>
      <c r="D3" s="88">
        <v>8590.33</v>
      </c>
      <c r="E3" s="87">
        <v>287066.0</v>
      </c>
      <c r="F3" s="88">
        <v>13125.04</v>
      </c>
      <c r="G3" s="87">
        <v>1586660.0</v>
      </c>
      <c r="H3" s="88">
        <v>8590.33</v>
      </c>
      <c r="I3" s="87">
        <v>287066.0</v>
      </c>
      <c r="J3" s="88">
        <v>13125.04</v>
      </c>
      <c r="K3" s="41"/>
      <c r="L3" s="19">
        <f t="shared" ref="L3:O3" si="4">SUM(C3+G3)</f>
        <v>3173320</v>
      </c>
      <c r="M3" s="18">
        <f t="shared" si="4"/>
        <v>17180.66</v>
      </c>
      <c r="N3" s="19">
        <f t="shared" si="4"/>
        <v>574132</v>
      </c>
      <c r="O3" s="18">
        <f t="shared" si="4"/>
        <v>26250.08</v>
      </c>
      <c r="P3" s="52">
        <f t="shared" si="5"/>
        <v>43430.74</v>
      </c>
      <c r="Q3" s="41">
        <v>2808951.0</v>
      </c>
      <c r="R3" s="41">
        <v>15383.94</v>
      </c>
      <c r="S3" s="28">
        <f t="shared" ref="S3:T3" si="6">Q3-L3</f>
        <v>-364369</v>
      </c>
      <c r="T3" s="52">
        <f t="shared" si="6"/>
        <v>-1796.72</v>
      </c>
      <c r="U3" s="41">
        <v>579790.0</v>
      </c>
      <c r="V3" s="41">
        <v>26466.19</v>
      </c>
      <c r="W3" s="28">
        <f t="shared" ref="W3:X3" si="7">U3-N3</f>
        <v>5658</v>
      </c>
      <c r="X3" s="52">
        <f t="shared" si="7"/>
        <v>216.11</v>
      </c>
      <c r="Y3" s="52">
        <f t="shared" si="8"/>
        <v>-1580.61</v>
      </c>
      <c r="Z3" s="41"/>
    </row>
    <row r="4" ht="20.25" customHeight="1">
      <c r="A4" s="29" t="s">
        <v>33</v>
      </c>
      <c r="B4" s="29" t="s">
        <v>0</v>
      </c>
      <c r="C4" s="87">
        <v>452342.0</v>
      </c>
      <c r="D4" s="88">
        <v>2258.06</v>
      </c>
      <c r="E4" s="87">
        <v>87648.0</v>
      </c>
      <c r="F4" s="88">
        <v>4167.88</v>
      </c>
      <c r="G4" s="87">
        <v>452342.0</v>
      </c>
      <c r="H4" s="88">
        <v>2256.82</v>
      </c>
      <c r="I4" s="87">
        <v>87648.0</v>
      </c>
      <c r="J4" s="88">
        <v>4167.88</v>
      </c>
      <c r="K4" s="41"/>
      <c r="L4" s="19">
        <f t="shared" ref="L4:O4" si="9">SUM(C4+G4)</f>
        <v>904684</v>
      </c>
      <c r="M4" s="18">
        <f t="shared" si="9"/>
        <v>4514.88</v>
      </c>
      <c r="N4" s="19">
        <f t="shared" si="9"/>
        <v>175296</v>
      </c>
      <c r="O4" s="18">
        <f t="shared" si="9"/>
        <v>8335.76</v>
      </c>
      <c r="P4" s="52">
        <f t="shared" si="5"/>
        <v>12850.64</v>
      </c>
      <c r="Q4" s="41">
        <v>1072003.0</v>
      </c>
      <c r="R4" s="41">
        <v>5199.72</v>
      </c>
      <c r="S4" s="28">
        <f t="shared" ref="S4:T4" si="10">Q4-L4</f>
        <v>167319</v>
      </c>
      <c r="T4" s="52">
        <f t="shared" si="10"/>
        <v>684.84</v>
      </c>
      <c r="U4" s="41">
        <v>182444.0</v>
      </c>
      <c r="V4" s="41">
        <v>8526.42</v>
      </c>
      <c r="W4" s="28">
        <f t="shared" ref="W4:X4" si="11">U4-N4</f>
        <v>7148</v>
      </c>
      <c r="X4" s="52">
        <f t="shared" si="11"/>
        <v>190.66</v>
      </c>
      <c r="Y4" s="52">
        <f t="shared" si="8"/>
        <v>875.5</v>
      </c>
      <c r="Z4" s="41"/>
    </row>
    <row r="5" ht="20.25" customHeight="1">
      <c r="A5" s="29" t="s">
        <v>33</v>
      </c>
      <c r="B5" s="29" t="s">
        <v>36</v>
      </c>
      <c r="C5" s="87">
        <v>329709.0</v>
      </c>
      <c r="D5" s="88">
        <v>1343.73</v>
      </c>
      <c r="E5" s="87">
        <v>64210.0</v>
      </c>
      <c r="F5" s="88">
        <v>3011.39</v>
      </c>
      <c r="G5" s="87">
        <v>329709.0</v>
      </c>
      <c r="H5" s="88">
        <v>1342.5</v>
      </c>
      <c r="I5" s="87">
        <v>64210.0</v>
      </c>
      <c r="J5" s="88">
        <v>3011.39</v>
      </c>
      <c r="K5" s="41"/>
      <c r="L5" s="19">
        <f t="shared" ref="L5:O5" si="12">SUM(C5+G5)</f>
        <v>659418</v>
      </c>
      <c r="M5" s="18">
        <f t="shared" si="12"/>
        <v>2686.23</v>
      </c>
      <c r="N5" s="19">
        <f t="shared" si="12"/>
        <v>128420</v>
      </c>
      <c r="O5" s="18">
        <f t="shared" si="12"/>
        <v>6022.78</v>
      </c>
      <c r="P5" s="52">
        <f t="shared" si="5"/>
        <v>8709.01</v>
      </c>
      <c r="Q5" s="41">
        <v>823699.0</v>
      </c>
      <c r="R5" s="41">
        <v>3332.74</v>
      </c>
      <c r="S5" s="28">
        <f t="shared" ref="S5:T5" si="13">Q5-L5</f>
        <v>164281</v>
      </c>
      <c r="T5" s="52">
        <f t="shared" si="13"/>
        <v>646.51</v>
      </c>
      <c r="U5" s="41">
        <v>135432.0</v>
      </c>
      <c r="V5" s="41">
        <v>6347.93</v>
      </c>
      <c r="W5" s="28">
        <f t="shared" ref="W5:X5" si="14">U5-N5</f>
        <v>7012</v>
      </c>
      <c r="X5" s="52">
        <f t="shared" si="14"/>
        <v>325.15</v>
      </c>
      <c r="Y5" s="52">
        <f t="shared" si="8"/>
        <v>971.66</v>
      </c>
      <c r="Z5" s="41"/>
    </row>
    <row r="6" ht="20.25" customHeight="1">
      <c r="A6" s="29" t="s">
        <v>33</v>
      </c>
      <c r="B6" s="29" t="s">
        <v>51</v>
      </c>
      <c r="C6" s="87">
        <v>122635.0</v>
      </c>
      <c r="D6" s="88">
        <v>731.07</v>
      </c>
      <c r="E6" s="87">
        <v>23439.0</v>
      </c>
      <c r="F6" s="88">
        <v>660.16</v>
      </c>
      <c r="G6" s="87">
        <v>122635.0</v>
      </c>
      <c r="H6" s="88">
        <v>819.16</v>
      </c>
      <c r="I6" s="87">
        <v>23439.0</v>
      </c>
      <c r="J6" s="88">
        <v>739.33</v>
      </c>
      <c r="K6" s="41"/>
      <c r="L6" s="19">
        <f t="shared" ref="L6:O6" si="15">SUM(C6+G6)</f>
        <v>245270</v>
      </c>
      <c r="M6" s="18">
        <f t="shared" si="15"/>
        <v>1550.23</v>
      </c>
      <c r="N6" s="19">
        <f t="shared" si="15"/>
        <v>46878</v>
      </c>
      <c r="O6" s="18">
        <f t="shared" si="15"/>
        <v>1399.49</v>
      </c>
      <c r="P6" s="52">
        <f t="shared" si="5"/>
        <v>2949.72</v>
      </c>
      <c r="Q6" s="41">
        <v>248304.0</v>
      </c>
      <c r="R6" s="41">
        <v>1672.7</v>
      </c>
      <c r="S6" s="28">
        <f t="shared" ref="S6:T6" si="16">Q6-L6</f>
        <v>3034</v>
      </c>
      <c r="T6" s="52">
        <f t="shared" si="16"/>
        <v>122.47</v>
      </c>
      <c r="U6" s="41">
        <v>47012.0</v>
      </c>
      <c r="V6" s="41">
        <v>1326.11</v>
      </c>
      <c r="W6" s="28">
        <f t="shared" ref="W6:X6" si="17">U6-N6</f>
        <v>134</v>
      </c>
      <c r="X6" s="52">
        <f t="shared" si="17"/>
        <v>-73.38</v>
      </c>
      <c r="Y6" s="52">
        <f t="shared" si="8"/>
        <v>49.09</v>
      </c>
      <c r="Z6" s="41"/>
    </row>
    <row r="7" ht="20.25" customHeight="1">
      <c r="A7" s="29" t="s">
        <v>171</v>
      </c>
      <c r="B7" s="29" t="s">
        <v>0</v>
      </c>
      <c r="C7" s="87">
        <v>2834440.0</v>
      </c>
      <c r="D7" s="88">
        <v>10039.12</v>
      </c>
      <c r="E7" s="87">
        <v>60950.0</v>
      </c>
      <c r="F7" s="88">
        <v>3010.84</v>
      </c>
      <c r="G7" s="87">
        <v>2834440.0</v>
      </c>
      <c r="H7" s="88">
        <v>10039.12</v>
      </c>
      <c r="I7" s="87">
        <v>60950.0</v>
      </c>
      <c r="J7" s="88">
        <v>3010.84</v>
      </c>
      <c r="K7" s="41"/>
      <c r="L7" s="19">
        <f t="shared" ref="L7:O7" si="18">SUM(C7+G7)</f>
        <v>5668880</v>
      </c>
      <c r="M7" s="18">
        <f t="shared" si="18"/>
        <v>20078.24</v>
      </c>
      <c r="N7" s="19">
        <f t="shared" si="18"/>
        <v>121900</v>
      </c>
      <c r="O7" s="18">
        <f t="shared" si="18"/>
        <v>6021.68</v>
      </c>
      <c r="P7" s="52">
        <f t="shared" si="5"/>
        <v>26099.92</v>
      </c>
      <c r="Q7" s="41">
        <v>6250468.0</v>
      </c>
      <c r="R7" s="41">
        <v>22144.39</v>
      </c>
      <c r="S7" s="28">
        <f t="shared" ref="S7:T7" si="19">Q7-L7</f>
        <v>581588</v>
      </c>
      <c r="T7" s="52">
        <f t="shared" si="19"/>
        <v>2066.15</v>
      </c>
      <c r="U7" s="41">
        <v>147219.0</v>
      </c>
      <c r="V7" s="41">
        <v>7184.57</v>
      </c>
      <c r="W7" s="28">
        <f t="shared" ref="W7:X7" si="20">U7-N7</f>
        <v>25319</v>
      </c>
      <c r="X7" s="52">
        <f t="shared" si="20"/>
        <v>1162.89</v>
      </c>
      <c r="Y7" s="52">
        <f t="shared" si="8"/>
        <v>3229.04</v>
      </c>
      <c r="Z7" s="41"/>
    </row>
    <row r="8" ht="20.25" customHeight="1">
      <c r="A8" s="29" t="s">
        <v>171</v>
      </c>
      <c r="B8" s="29" t="s">
        <v>36</v>
      </c>
      <c r="C8" s="87">
        <v>2827301.0</v>
      </c>
      <c r="D8" s="88">
        <v>10008.64</v>
      </c>
      <c r="E8" s="87">
        <v>42874.0</v>
      </c>
      <c r="F8" s="88">
        <v>1818.78</v>
      </c>
      <c r="G8" s="87">
        <v>2827301.0</v>
      </c>
      <c r="H8" s="88">
        <v>10008.64</v>
      </c>
      <c r="I8" s="87">
        <v>42874.0</v>
      </c>
      <c r="J8" s="88">
        <v>1818.78</v>
      </c>
      <c r="K8" s="41"/>
      <c r="L8" s="19">
        <f t="shared" ref="L8:O8" si="21">SUM(C8+G8)</f>
        <v>5654602</v>
      </c>
      <c r="M8" s="18">
        <f t="shared" si="21"/>
        <v>20017.28</v>
      </c>
      <c r="N8" s="19">
        <f t="shared" si="21"/>
        <v>85748</v>
      </c>
      <c r="O8" s="18">
        <f t="shared" si="21"/>
        <v>3637.56</v>
      </c>
      <c r="P8" s="52">
        <f t="shared" si="5"/>
        <v>23654.84</v>
      </c>
      <c r="Q8" s="41">
        <v>6226227.0</v>
      </c>
      <c r="R8" s="41">
        <v>22040.88</v>
      </c>
      <c r="S8" s="28">
        <f t="shared" ref="S8:T8" si="22">Q8-L8</f>
        <v>571625</v>
      </c>
      <c r="T8" s="52">
        <f t="shared" si="22"/>
        <v>2023.6</v>
      </c>
      <c r="U8" s="41">
        <v>114824.0</v>
      </c>
      <c r="V8" s="41">
        <v>4870.86</v>
      </c>
      <c r="W8" s="28">
        <f t="shared" ref="W8:X8" si="23">U8-N8</f>
        <v>29076</v>
      </c>
      <c r="X8" s="52">
        <f t="shared" si="23"/>
        <v>1233.3</v>
      </c>
      <c r="Y8" s="52">
        <f t="shared" si="8"/>
        <v>3256.9</v>
      </c>
      <c r="Z8" s="41"/>
    </row>
    <row r="9" ht="20.25" customHeight="1">
      <c r="A9" s="29" t="s">
        <v>171</v>
      </c>
      <c r="B9" s="29" t="s">
        <v>40</v>
      </c>
      <c r="C9" s="87">
        <v>7138.0</v>
      </c>
      <c r="D9" s="88">
        <v>30.48</v>
      </c>
      <c r="E9" s="87">
        <v>18076.0</v>
      </c>
      <c r="F9" s="88">
        <v>893.5</v>
      </c>
      <c r="G9" s="87">
        <v>7138.0</v>
      </c>
      <c r="H9" s="88">
        <v>30.48</v>
      </c>
      <c r="I9" s="87">
        <v>18076.0</v>
      </c>
      <c r="J9" s="88">
        <v>893.5</v>
      </c>
      <c r="K9" s="41"/>
      <c r="L9" s="19">
        <f t="shared" ref="L9:O9" si="24">SUM(C9+G9)</f>
        <v>14276</v>
      </c>
      <c r="M9" s="18">
        <f t="shared" si="24"/>
        <v>60.96</v>
      </c>
      <c r="N9" s="19">
        <f t="shared" si="24"/>
        <v>36152</v>
      </c>
      <c r="O9" s="18">
        <f t="shared" si="24"/>
        <v>1787</v>
      </c>
      <c r="P9" s="52">
        <f t="shared" si="5"/>
        <v>1847.96</v>
      </c>
      <c r="Q9" s="41">
        <v>2241.0</v>
      </c>
      <c r="R9" s="41">
        <v>103.51</v>
      </c>
      <c r="S9" s="28">
        <f t="shared" ref="S9:T9" si="25">Q9-L9</f>
        <v>-12035</v>
      </c>
      <c r="T9" s="52">
        <f t="shared" si="25"/>
        <v>42.55</v>
      </c>
      <c r="U9" s="41">
        <v>32395.0</v>
      </c>
      <c r="V9" s="41">
        <v>1601.28</v>
      </c>
      <c r="W9" s="28">
        <f t="shared" ref="W9:X9" si="26">U9-N9</f>
        <v>-3757</v>
      </c>
      <c r="X9" s="52">
        <f t="shared" si="26"/>
        <v>-185.72</v>
      </c>
      <c r="Y9" s="52">
        <f t="shared" si="8"/>
        <v>-143.17</v>
      </c>
      <c r="Z9" s="41"/>
    </row>
    <row r="10" ht="20.25" customHeight="1">
      <c r="A10" s="29" t="s">
        <v>124</v>
      </c>
      <c r="B10" s="29" t="s">
        <v>0</v>
      </c>
      <c r="C10" s="87">
        <v>565023.0</v>
      </c>
      <c r="D10" s="88">
        <v>3151.4</v>
      </c>
      <c r="E10" s="87">
        <v>104937.0</v>
      </c>
      <c r="F10" s="88">
        <v>5612.23</v>
      </c>
      <c r="G10" s="87">
        <v>565023.0</v>
      </c>
      <c r="H10" s="88">
        <v>3151.4</v>
      </c>
      <c r="I10" s="87">
        <v>104937.0</v>
      </c>
      <c r="J10" s="88">
        <v>5612.23</v>
      </c>
      <c r="K10" s="41"/>
      <c r="L10" s="19">
        <f t="shared" ref="L10:O10" si="27">SUM(C10+G10)</f>
        <v>1130046</v>
      </c>
      <c r="M10" s="18">
        <f t="shared" si="27"/>
        <v>6302.8</v>
      </c>
      <c r="N10" s="19">
        <f t="shared" si="27"/>
        <v>209874</v>
      </c>
      <c r="O10" s="18">
        <f t="shared" si="27"/>
        <v>11224.46</v>
      </c>
      <c r="P10" s="52">
        <f t="shared" si="5"/>
        <v>17527.26</v>
      </c>
      <c r="Q10" s="41">
        <v>986905.0</v>
      </c>
      <c r="R10" s="41">
        <v>5391.14</v>
      </c>
      <c r="S10" s="28">
        <f t="shared" ref="S10:T10" si="28">Q10-L10</f>
        <v>-143141</v>
      </c>
      <c r="T10" s="52">
        <f t="shared" si="28"/>
        <v>-911.66</v>
      </c>
      <c r="U10" s="41">
        <v>222596.0</v>
      </c>
      <c r="V10" s="41">
        <v>11720.78</v>
      </c>
      <c r="W10" s="28">
        <f t="shared" ref="W10:X10" si="29">U10-N10</f>
        <v>12722</v>
      </c>
      <c r="X10" s="52">
        <f t="shared" si="29"/>
        <v>496.32</v>
      </c>
      <c r="Y10" s="52">
        <f t="shared" si="8"/>
        <v>-415.34</v>
      </c>
      <c r="Z10" s="41"/>
    </row>
    <row r="11" ht="20.25" customHeight="1">
      <c r="A11" s="29" t="s">
        <v>124</v>
      </c>
      <c r="B11" s="29" t="s">
        <v>40</v>
      </c>
      <c r="C11" s="87">
        <v>471580.0</v>
      </c>
      <c r="D11" s="88">
        <v>1880.86</v>
      </c>
      <c r="E11" s="87">
        <v>101288.0</v>
      </c>
      <c r="F11" s="88">
        <v>4603.52</v>
      </c>
      <c r="G11" s="87">
        <v>471580.0</v>
      </c>
      <c r="H11" s="88">
        <v>1880.86</v>
      </c>
      <c r="I11" s="87">
        <v>101288.0</v>
      </c>
      <c r="J11" s="88">
        <v>4603.52</v>
      </c>
      <c r="K11" s="41"/>
      <c r="L11" s="19">
        <f t="shared" ref="L11:O11" si="30">SUM(C11+G11)</f>
        <v>943160</v>
      </c>
      <c r="M11" s="18">
        <f t="shared" si="30"/>
        <v>3761.72</v>
      </c>
      <c r="N11" s="19">
        <f t="shared" si="30"/>
        <v>202576</v>
      </c>
      <c r="O11" s="18">
        <f t="shared" si="30"/>
        <v>9207.04</v>
      </c>
      <c r="P11" s="52">
        <f t="shared" si="5"/>
        <v>12968.76</v>
      </c>
      <c r="Q11" s="41">
        <v>828256.0</v>
      </c>
      <c r="R11" s="41">
        <v>3244.8</v>
      </c>
      <c r="S11" s="28">
        <f t="shared" ref="S11:T11" si="31">Q11-L11</f>
        <v>-114904</v>
      </c>
      <c r="T11" s="52">
        <f t="shared" si="31"/>
        <v>-516.92</v>
      </c>
      <c r="U11" s="41">
        <v>216965.0</v>
      </c>
      <c r="V11" s="41">
        <v>9861.06</v>
      </c>
      <c r="W11" s="28">
        <f t="shared" ref="W11:X11" si="32">U11-N11</f>
        <v>14389</v>
      </c>
      <c r="X11" s="52">
        <f t="shared" si="32"/>
        <v>654.02</v>
      </c>
      <c r="Y11" s="52">
        <f t="shared" si="8"/>
        <v>137.1</v>
      </c>
      <c r="Z11" s="41"/>
    </row>
    <row r="12" ht="20.25" customHeight="1">
      <c r="A12" s="29" t="s">
        <v>124</v>
      </c>
      <c r="B12" s="29" t="s">
        <v>51</v>
      </c>
      <c r="C12" s="87">
        <v>93443.0</v>
      </c>
      <c r="D12" s="88">
        <v>934.44</v>
      </c>
      <c r="E12" s="87">
        <v>3650.0</v>
      </c>
      <c r="F12" s="88">
        <v>401.83</v>
      </c>
      <c r="G12" s="87">
        <v>93443.0</v>
      </c>
      <c r="H12" s="88">
        <v>1046.57</v>
      </c>
      <c r="I12" s="87">
        <v>3650.0</v>
      </c>
      <c r="J12" s="88">
        <v>450.05</v>
      </c>
      <c r="K12" s="41"/>
      <c r="L12" s="19">
        <f t="shared" ref="L12:O12" si="33">SUM(C12+G12)</f>
        <v>186886</v>
      </c>
      <c r="M12" s="18">
        <f t="shared" si="33"/>
        <v>1981.01</v>
      </c>
      <c r="N12" s="19">
        <f t="shared" si="33"/>
        <v>7300</v>
      </c>
      <c r="O12" s="18">
        <f t="shared" si="33"/>
        <v>851.88</v>
      </c>
      <c r="P12" s="52">
        <f t="shared" si="5"/>
        <v>2832.89</v>
      </c>
      <c r="Q12" s="41">
        <v>158649.0</v>
      </c>
      <c r="R12" s="41">
        <v>1776.88</v>
      </c>
      <c r="S12" s="28">
        <f t="shared" ref="S12:T12" si="34">Q12-L12</f>
        <v>-28237</v>
      </c>
      <c r="T12" s="52">
        <f t="shared" si="34"/>
        <v>-204.13</v>
      </c>
      <c r="U12" s="41">
        <v>5631.0</v>
      </c>
      <c r="V12" s="41">
        <v>694.3</v>
      </c>
      <c r="W12" s="28">
        <f t="shared" ref="W12:X12" si="35">U12-N12</f>
        <v>-1669</v>
      </c>
      <c r="X12" s="52">
        <f t="shared" si="35"/>
        <v>-157.58</v>
      </c>
      <c r="Y12" s="52">
        <f t="shared" si="8"/>
        <v>-361.71</v>
      </c>
      <c r="Z12" s="41"/>
    </row>
    <row r="13" ht="20.25" customHeight="1">
      <c r="A13" s="29" t="s">
        <v>39</v>
      </c>
      <c r="B13" s="29" t="s">
        <v>0</v>
      </c>
      <c r="C13" s="87">
        <v>100922.0</v>
      </c>
      <c r="D13" s="88">
        <v>325.98</v>
      </c>
      <c r="E13" s="87">
        <v>29017.0</v>
      </c>
      <c r="F13" s="88">
        <v>1463.93</v>
      </c>
      <c r="G13" s="87">
        <v>100922.0</v>
      </c>
      <c r="H13" s="88">
        <v>325.98</v>
      </c>
      <c r="I13" s="87">
        <v>29017.0</v>
      </c>
      <c r="J13" s="88">
        <v>1463.93</v>
      </c>
      <c r="K13" s="41"/>
      <c r="L13" s="19">
        <f t="shared" ref="L13:O13" si="36">SUM(C13+G13)</f>
        <v>201844</v>
      </c>
      <c r="M13" s="18">
        <f t="shared" si="36"/>
        <v>651.96</v>
      </c>
      <c r="N13" s="19">
        <f t="shared" si="36"/>
        <v>58034</v>
      </c>
      <c r="O13" s="18">
        <f t="shared" si="36"/>
        <v>2927.86</v>
      </c>
      <c r="P13" s="52">
        <f t="shared" si="5"/>
        <v>3579.82</v>
      </c>
      <c r="Q13" s="41">
        <v>227446.0</v>
      </c>
      <c r="R13" s="41">
        <v>734.65</v>
      </c>
      <c r="S13" s="28">
        <f t="shared" ref="S13:T13" si="37">Q13-L13</f>
        <v>25602</v>
      </c>
      <c r="T13" s="52">
        <f t="shared" si="37"/>
        <v>82.69</v>
      </c>
      <c r="U13" s="41">
        <v>115816.0</v>
      </c>
      <c r="V13" s="41">
        <v>5842.92</v>
      </c>
      <c r="W13" s="28">
        <f t="shared" ref="W13:X13" si="38">U13-N13</f>
        <v>57782</v>
      </c>
      <c r="X13" s="52">
        <f t="shared" si="38"/>
        <v>2915.06</v>
      </c>
      <c r="Y13" s="52">
        <f t="shared" si="8"/>
        <v>2997.75</v>
      </c>
      <c r="Z13" s="41"/>
    </row>
    <row r="14" ht="20.25" customHeight="1">
      <c r="A14" s="29" t="s">
        <v>39</v>
      </c>
      <c r="B14" s="29" t="s">
        <v>40</v>
      </c>
      <c r="C14" s="87">
        <v>100922.0</v>
      </c>
      <c r="D14" s="88">
        <v>325.98</v>
      </c>
      <c r="E14" s="87">
        <v>29017.0</v>
      </c>
      <c r="F14" s="88">
        <v>1318.85</v>
      </c>
      <c r="G14" s="87">
        <v>100922.0</v>
      </c>
      <c r="H14" s="88">
        <v>325.98</v>
      </c>
      <c r="I14" s="87">
        <v>29017.0</v>
      </c>
      <c r="J14" s="88">
        <v>1318.85</v>
      </c>
      <c r="K14" s="41"/>
      <c r="L14" s="19">
        <f t="shared" ref="L14:O14" si="39">SUM(C14+G14)</f>
        <v>201844</v>
      </c>
      <c r="M14" s="18">
        <f t="shared" si="39"/>
        <v>651.96</v>
      </c>
      <c r="N14" s="19">
        <f t="shared" si="39"/>
        <v>58034</v>
      </c>
      <c r="O14" s="18">
        <f t="shared" si="39"/>
        <v>2637.7</v>
      </c>
      <c r="P14" s="52">
        <f t="shared" si="5"/>
        <v>3289.66</v>
      </c>
      <c r="Q14" s="41">
        <v>227446.0</v>
      </c>
      <c r="R14" s="41">
        <v>734.65</v>
      </c>
      <c r="S14" s="28">
        <f t="shared" ref="S14:T14" si="40">Q14-L14</f>
        <v>25602</v>
      </c>
      <c r="T14" s="52">
        <f t="shared" si="40"/>
        <v>82.69</v>
      </c>
      <c r="U14" s="41">
        <v>115816.0</v>
      </c>
      <c r="V14" s="41">
        <v>5263.83</v>
      </c>
      <c r="W14" s="28">
        <f t="shared" ref="W14:X14" si="41">U14-N14</f>
        <v>57782</v>
      </c>
      <c r="X14" s="52">
        <f t="shared" si="41"/>
        <v>2626.13</v>
      </c>
      <c r="Y14" s="52">
        <f t="shared" si="8"/>
        <v>2708.82</v>
      </c>
      <c r="Z14" s="41"/>
    </row>
    <row r="15" ht="20.25" customHeight="1">
      <c r="A15" s="29" t="s">
        <v>242</v>
      </c>
      <c r="B15" s="29" t="s">
        <v>0</v>
      </c>
      <c r="C15" s="87">
        <v>14977.0</v>
      </c>
      <c r="D15" s="88">
        <v>86.61</v>
      </c>
      <c r="E15" s="87">
        <v>2802.0</v>
      </c>
      <c r="F15" s="88">
        <v>169.75</v>
      </c>
      <c r="G15" s="87">
        <v>14977.0</v>
      </c>
      <c r="H15" s="88">
        <v>86.61</v>
      </c>
      <c r="I15" s="87">
        <v>2802.0</v>
      </c>
      <c r="J15" s="88">
        <v>169.75</v>
      </c>
      <c r="K15" s="41"/>
      <c r="L15" s="19">
        <f t="shared" ref="L15:O15" si="42">SUM(C15+G15)</f>
        <v>29954</v>
      </c>
      <c r="M15" s="18">
        <f t="shared" si="42"/>
        <v>173.22</v>
      </c>
      <c r="N15" s="19">
        <f t="shared" si="42"/>
        <v>5604</v>
      </c>
      <c r="O15" s="18">
        <f t="shared" si="42"/>
        <v>339.5</v>
      </c>
      <c r="P15" s="52">
        <f t="shared" si="5"/>
        <v>512.72</v>
      </c>
      <c r="Q15" s="41">
        <v>24290.0</v>
      </c>
      <c r="R15" s="41">
        <v>138.12</v>
      </c>
      <c r="S15" s="28">
        <f t="shared" ref="S15:T15" si="43">Q15-L15</f>
        <v>-5664</v>
      </c>
      <c r="T15" s="52">
        <f t="shared" si="43"/>
        <v>-35.1</v>
      </c>
      <c r="U15" s="41">
        <v>6908.0</v>
      </c>
      <c r="V15" s="41">
        <v>418.49</v>
      </c>
      <c r="W15" s="28">
        <f t="shared" ref="W15:X15" si="44">U15-N15</f>
        <v>1304</v>
      </c>
      <c r="X15" s="52">
        <f t="shared" si="44"/>
        <v>78.99</v>
      </c>
      <c r="Y15" s="52">
        <f t="shared" si="8"/>
        <v>43.89</v>
      </c>
      <c r="Z15" s="41"/>
    </row>
    <row r="16" ht="20.25" customHeight="1">
      <c r="A16" s="29" t="s">
        <v>242</v>
      </c>
      <c r="B16" s="29" t="s">
        <v>36</v>
      </c>
      <c r="C16" s="87">
        <v>14977.0</v>
      </c>
      <c r="D16" s="88">
        <v>65.7</v>
      </c>
      <c r="E16" s="87">
        <v>2802.0</v>
      </c>
      <c r="F16" s="88">
        <v>129.9</v>
      </c>
      <c r="G16" s="87">
        <v>14977.0</v>
      </c>
      <c r="H16" s="88">
        <v>65.7</v>
      </c>
      <c r="I16" s="87">
        <v>2802.0</v>
      </c>
      <c r="J16" s="88">
        <v>129.9</v>
      </c>
      <c r="K16" s="41"/>
      <c r="L16" s="19">
        <f t="shared" ref="L16:O16" si="45">SUM(C16+G16)</f>
        <v>29954</v>
      </c>
      <c r="M16" s="18">
        <f t="shared" si="45"/>
        <v>131.4</v>
      </c>
      <c r="N16" s="19">
        <f t="shared" si="45"/>
        <v>5604</v>
      </c>
      <c r="O16" s="18">
        <f t="shared" si="45"/>
        <v>259.8</v>
      </c>
      <c r="P16" s="52">
        <f t="shared" si="5"/>
        <v>391.2</v>
      </c>
      <c r="Q16" s="41">
        <v>24290.0</v>
      </c>
      <c r="R16" s="41">
        <v>105.38</v>
      </c>
      <c r="S16" s="28">
        <f t="shared" ref="S16:T16" si="46">Q16-L16</f>
        <v>-5664</v>
      </c>
      <c r="T16" s="52">
        <f t="shared" si="46"/>
        <v>-26.02</v>
      </c>
      <c r="U16" s="41">
        <v>6908.0</v>
      </c>
      <c r="V16" s="41">
        <v>320.25</v>
      </c>
      <c r="W16" s="28">
        <f t="shared" ref="W16:X16" si="47">U16-N16</f>
        <v>1304</v>
      </c>
      <c r="X16" s="52">
        <f t="shared" si="47"/>
        <v>60.45</v>
      </c>
      <c r="Y16" s="52">
        <f t="shared" si="8"/>
        <v>34.43</v>
      </c>
      <c r="Z16" s="41"/>
    </row>
    <row r="17" ht="20.25" customHeight="1">
      <c r="A17" s="29" t="s">
        <v>257</v>
      </c>
      <c r="B17" s="29" t="s">
        <v>0</v>
      </c>
      <c r="C17" s="87">
        <v>360984.0</v>
      </c>
      <c r="D17" s="88">
        <v>1519.26</v>
      </c>
      <c r="E17" s="87">
        <v>38326.0</v>
      </c>
      <c r="F17" s="88">
        <v>1988.76</v>
      </c>
      <c r="G17" s="87">
        <v>360984.0</v>
      </c>
      <c r="H17" s="88">
        <v>1519.26</v>
      </c>
      <c r="I17" s="87">
        <v>38326.0</v>
      </c>
      <c r="J17" s="88">
        <v>1988.76</v>
      </c>
      <c r="K17" s="41"/>
      <c r="L17" s="19">
        <f t="shared" ref="L17:O17" si="48">SUM(C17+G17)</f>
        <v>721968</v>
      </c>
      <c r="M17" s="18">
        <f t="shared" si="48"/>
        <v>3038.52</v>
      </c>
      <c r="N17" s="19">
        <f t="shared" si="48"/>
        <v>76652</v>
      </c>
      <c r="O17" s="18">
        <f t="shared" si="48"/>
        <v>3977.52</v>
      </c>
      <c r="P17" s="52">
        <f t="shared" si="5"/>
        <v>7016.04</v>
      </c>
      <c r="Q17" s="41">
        <v>804647.0</v>
      </c>
      <c r="R17" s="41">
        <v>3381.72</v>
      </c>
      <c r="S17" s="28">
        <f t="shared" ref="S17:T17" si="49">Q17-L17</f>
        <v>82679</v>
      </c>
      <c r="T17" s="52">
        <f t="shared" si="49"/>
        <v>343.2</v>
      </c>
      <c r="U17" s="41">
        <v>107857.0</v>
      </c>
      <c r="V17" s="41">
        <v>5577.75</v>
      </c>
      <c r="W17" s="28">
        <f t="shared" ref="W17:X17" si="50">U17-N17</f>
        <v>31205</v>
      </c>
      <c r="X17" s="52">
        <f t="shared" si="50"/>
        <v>1600.23</v>
      </c>
      <c r="Y17" s="52">
        <f t="shared" si="8"/>
        <v>1943.43</v>
      </c>
      <c r="Z17" s="41"/>
    </row>
    <row r="18" ht="20.25" customHeight="1">
      <c r="A18" s="29" t="s">
        <v>257</v>
      </c>
      <c r="B18" s="29" t="s">
        <v>55</v>
      </c>
      <c r="C18" s="87">
        <v>318826.0</v>
      </c>
      <c r="D18" s="88">
        <v>1348.95</v>
      </c>
      <c r="E18" s="87">
        <v>20624.0</v>
      </c>
      <c r="F18" s="88">
        <v>986.99</v>
      </c>
      <c r="G18" s="87">
        <v>318826.0</v>
      </c>
      <c r="H18" s="88">
        <v>1348.95</v>
      </c>
      <c r="I18" s="87">
        <v>20624.0</v>
      </c>
      <c r="J18" s="88">
        <v>986.99</v>
      </c>
      <c r="K18" s="41"/>
      <c r="L18" s="19">
        <f t="shared" ref="L18:O18" si="51">SUM(C18+G18)</f>
        <v>637652</v>
      </c>
      <c r="M18" s="18">
        <f t="shared" si="51"/>
        <v>2697.9</v>
      </c>
      <c r="N18" s="19">
        <f t="shared" si="51"/>
        <v>41248</v>
      </c>
      <c r="O18" s="18">
        <f t="shared" si="51"/>
        <v>1973.98</v>
      </c>
      <c r="P18" s="52">
        <f t="shared" si="5"/>
        <v>4671.88</v>
      </c>
      <c r="Q18" s="41">
        <v>704204.0</v>
      </c>
      <c r="R18" s="41">
        <v>2975.93</v>
      </c>
      <c r="S18" s="28">
        <f t="shared" ref="S18:T18" si="52">Q18-L18</f>
        <v>66552</v>
      </c>
      <c r="T18" s="52">
        <f t="shared" si="52"/>
        <v>278.03</v>
      </c>
      <c r="U18" s="41">
        <v>50879.0</v>
      </c>
      <c r="V18" s="41">
        <v>2435.07</v>
      </c>
      <c r="W18" s="28">
        <f t="shared" ref="W18:X18" si="53">U18-N18</f>
        <v>9631</v>
      </c>
      <c r="X18" s="52">
        <f t="shared" si="53"/>
        <v>461.09</v>
      </c>
      <c r="Y18" s="52">
        <f t="shared" si="8"/>
        <v>739.12</v>
      </c>
      <c r="Z18" s="41"/>
    </row>
    <row r="19" ht="20.25" customHeight="1">
      <c r="A19" s="29" t="s">
        <v>258</v>
      </c>
      <c r="B19" s="29" t="s">
        <v>259</v>
      </c>
      <c r="C19" s="87">
        <v>42157.0</v>
      </c>
      <c r="D19" s="88">
        <v>170.32</v>
      </c>
      <c r="E19" s="87">
        <v>17702.0</v>
      </c>
      <c r="F19" s="88">
        <v>804.58</v>
      </c>
      <c r="G19" s="87">
        <v>42157.0</v>
      </c>
      <c r="H19" s="88">
        <v>170.32</v>
      </c>
      <c r="I19" s="87">
        <v>17702.0</v>
      </c>
      <c r="J19" s="88">
        <v>804.58</v>
      </c>
      <c r="K19" s="41"/>
      <c r="L19" s="19">
        <f t="shared" ref="L19:O19" si="54">SUM(C19+G19)</f>
        <v>84314</v>
      </c>
      <c r="M19" s="18">
        <f t="shared" si="54"/>
        <v>340.64</v>
      </c>
      <c r="N19" s="19">
        <f t="shared" si="54"/>
        <v>35404</v>
      </c>
      <c r="O19" s="18">
        <f t="shared" si="54"/>
        <v>1609.16</v>
      </c>
      <c r="P19" s="52">
        <f t="shared" si="5"/>
        <v>1949.8</v>
      </c>
      <c r="Q19" s="41">
        <v>100443.0</v>
      </c>
      <c r="R19" s="41">
        <v>405.79</v>
      </c>
      <c r="S19" s="28">
        <f t="shared" ref="S19:T19" si="55">Q19-L19</f>
        <v>16129</v>
      </c>
      <c r="T19" s="52">
        <f t="shared" si="55"/>
        <v>65.15</v>
      </c>
      <c r="U19" s="41">
        <v>56978.0</v>
      </c>
      <c r="V19" s="41">
        <v>2589.65</v>
      </c>
      <c r="W19" s="28">
        <f t="shared" ref="W19:X19" si="56">U19-N19</f>
        <v>21574</v>
      </c>
      <c r="X19" s="52">
        <f t="shared" si="56"/>
        <v>980.49</v>
      </c>
      <c r="Y19" s="52">
        <f t="shared" si="8"/>
        <v>1045.64</v>
      </c>
      <c r="Z19" s="41"/>
    </row>
    <row r="20" ht="20.25" customHeight="1">
      <c r="A20" s="29" t="s">
        <v>43</v>
      </c>
      <c r="B20" s="29" t="s">
        <v>0</v>
      </c>
      <c r="C20" s="87">
        <v>256603.0</v>
      </c>
      <c r="D20" s="88">
        <v>1169.75</v>
      </c>
      <c r="E20" s="87">
        <v>5262.0</v>
      </c>
      <c r="F20" s="88">
        <v>465.09</v>
      </c>
      <c r="G20" s="87">
        <v>256603.0</v>
      </c>
      <c r="H20" s="88">
        <v>1169.75</v>
      </c>
      <c r="I20" s="87">
        <v>5262.0</v>
      </c>
      <c r="J20" s="88">
        <v>465.09</v>
      </c>
      <c r="K20" s="41"/>
      <c r="L20" s="19">
        <f t="shared" ref="L20:O20" si="57">SUM(C20+G20)</f>
        <v>513206</v>
      </c>
      <c r="M20" s="18">
        <f t="shared" si="57"/>
        <v>2339.5</v>
      </c>
      <c r="N20" s="19">
        <f t="shared" si="57"/>
        <v>10524</v>
      </c>
      <c r="O20" s="18">
        <f t="shared" si="57"/>
        <v>930.18</v>
      </c>
      <c r="P20" s="52">
        <f t="shared" si="5"/>
        <v>3269.68</v>
      </c>
      <c r="Q20" s="41">
        <v>476332.0</v>
      </c>
      <c r="R20" s="41">
        <v>2343.95</v>
      </c>
      <c r="S20" s="28">
        <f t="shared" ref="S20:T20" si="58">Q20-L20</f>
        <v>-36874</v>
      </c>
      <c r="T20" s="52">
        <f t="shared" si="58"/>
        <v>4.45</v>
      </c>
      <c r="U20" s="41">
        <v>9841.0</v>
      </c>
      <c r="V20" s="41">
        <v>903.87</v>
      </c>
      <c r="W20" s="28">
        <f t="shared" ref="W20:X20" si="59">U20-N20</f>
        <v>-683</v>
      </c>
      <c r="X20" s="52">
        <f t="shared" si="59"/>
        <v>-26.31</v>
      </c>
      <c r="Y20" s="52">
        <f t="shared" si="8"/>
        <v>-21.86</v>
      </c>
      <c r="Z20" s="41"/>
    </row>
    <row r="21" ht="20.25" customHeight="1">
      <c r="A21" s="29" t="s">
        <v>43</v>
      </c>
      <c r="B21" s="29" t="s">
        <v>51</v>
      </c>
      <c r="C21" s="87">
        <v>36777.0</v>
      </c>
      <c r="D21" s="88">
        <v>367.77</v>
      </c>
      <c r="E21" s="87">
        <v>2290.0</v>
      </c>
      <c r="F21" s="88">
        <v>252.11</v>
      </c>
      <c r="G21" s="87">
        <v>36777.0</v>
      </c>
      <c r="H21" s="88">
        <v>411.9</v>
      </c>
      <c r="I21" s="87">
        <v>2290.0</v>
      </c>
      <c r="J21" s="88">
        <v>282.36</v>
      </c>
      <c r="K21" s="41"/>
      <c r="L21" s="19">
        <f t="shared" ref="L21:O21" si="60">SUM(C21+G21)</f>
        <v>73554</v>
      </c>
      <c r="M21" s="18">
        <f t="shared" si="60"/>
        <v>779.67</v>
      </c>
      <c r="N21" s="19">
        <f t="shared" si="60"/>
        <v>4580</v>
      </c>
      <c r="O21" s="18">
        <f t="shared" si="60"/>
        <v>534.47</v>
      </c>
      <c r="P21" s="52">
        <f t="shared" si="5"/>
        <v>1314.14</v>
      </c>
      <c r="Q21" s="41">
        <v>86879.0</v>
      </c>
      <c r="R21" s="41">
        <v>973.06</v>
      </c>
      <c r="S21" s="28">
        <f t="shared" ref="S21:T21" si="61">Q21-L21</f>
        <v>13325</v>
      </c>
      <c r="T21" s="52">
        <f t="shared" si="61"/>
        <v>193.39</v>
      </c>
      <c r="U21" s="41">
        <v>4674.0</v>
      </c>
      <c r="V21" s="41">
        <v>576.3</v>
      </c>
      <c r="W21" s="28">
        <f t="shared" ref="W21:X21" si="62">U21-N21</f>
        <v>94</v>
      </c>
      <c r="X21" s="52">
        <f t="shared" si="62"/>
        <v>41.83</v>
      </c>
      <c r="Y21" s="52">
        <f t="shared" si="8"/>
        <v>235.22</v>
      </c>
      <c r="Z21" s="41"/>
    </row>
    <row r="22" ht="20.25" customHeight="1">
      <c r="A22" s="29" t="s">
        <v>43</v>
      </c>
      <c r="B22" s="29" t="s">
        <v>40</v>
      </c>
      <c r="C22" s="87">
        <v>219826.0</v>
      </c>
      <c r="D22" s="88">
        <v>710.04</v>
      </c>
      <c r="E22" s="87">
        <v>2972.0</v>
      </c>
      <c r="F22" s="88">
        <v>135.1</v>
      </c>
      <c r="G22" s="87">
        <v>219826.0</v>
      </c>
      <c r="H22" s="88">
        <v>710.04</v>
      </c>
      <c r="I22" s="87">
        <v>2972.0</v>
      </c>
      <c r="J22" s="88">
        <v>135.1</v>
      </c>
      <c r="K22" s="41"/>
      <c r="L22" s="19">
        <f t="shared" ref="L22:O22" si="63">SUM(C22+G22)</f>
        <v>439652</v>
      </c>
      <c r="M22" s="18">
        <f t="shared" si="63"/>
        <v>1420.08</v>
      </c>
      <c r="N22" s="19">
        <f t="shared" si="63"/>
        <v>5944</v>
      </c>
      <c r="O22" s="18">
        <f t="shared" si="63"/>
        <v>270.2</v>
      </c>
      <c r="P22" s="52">
        <f t="shared" si="5"/>
        <v>1690.28</v>
      </c>
      <c r="Q22" s="41">
        <v>389453.0</v>
      </c>
      <c r="R22" s="41">
        <v>1257.93</v>
      </c>
      <c r="S22" s="28">
        <f t="shared" ref="S22:T22" si="64">Q22-L22</f>
        <v>-50199</v>
      </c>
      <c r="T22" s="52">
        <f t="shared" si="64"/>
        <v>-162.15</v>
      </c>
      <c r="U22" s="41">
        <v>5167.0</v>
      </c>
      <c r="V22" s="41">
        <v>234.84</v>
      </c>
      <c r="W22" s="28">
        <f t="shared" ref="W22:X22" si="65">U22-N22</f>
        <v>-777</v>
      </c>
      <c r="X22" s="52">
        <f t="shared" si="65"/>
        <v>-35.36</v>
      </c>
      <c r="Y22" s="52">
        <f t="shared" si="8"/>
        <v>-197.51</v>
      </c>
      <c r="Z22" s="41"/>
    </row>
    <row r="23" ht="20.25" customHeight="1">
      <c r="A23" s="29" t="s">
        <v>243</v>
      </c>
      <c r="B23" s="29" t="s">
        <v>0</v>
      </c>
      <c r="C23" s="87">
        <v>48199.0</v>
      </c>
      <c r="D23" s="88">
        <v>198.79</v>
      </c>
      <c r="E23" s="87">
        <v>10760.0</v>
      </c>
      <c r="F23" s="88">
        <v>542.84</v>
      </c>
      <c r="G23" s="87">
        <v>48199.0</v>
      </c>
      <c r="H23" s="88">
        <v>198.79</v>
      </c>
      <c r="I23" s="87">
        <v>10760.0</v>
      </c>
      <c r="J23" s="88">
        <v>542.84</v>
      </c>
      <c r="K23" s="41"/>
      <c r="L23" s="19">
        <f t="shared" ref="L23:O23" si="66">SUM(C23+G23)</f>
        <v>96398</v>
      </c>
      <c r="M23" s="18">
        <f t="shared" si="66"/>
        <v>397.58</v>
      </c>
      <c r="N23" s="19">
        <f t="shared" si="66"/>
        <v>21520</v>
      </c>
      <c r="O23" s="18">
        <f t="shared" si="66"/>
        <v>1085.68</v>
      </c>
      <c r="P23" s="52">
        <f t="shared" si="5"/>
        <v>1483.26</v>
      </c>
      <c r="Q23" s="41">
        <v>96831.0</v>
      </c>
      <c r="R23" s="41">
        <v>402.98</v>
      </c>
      <c r="S23" s="28">
        <f t="shared" ref="S23:T23" si="67">Q23-L23</f>
        <v>433</v>
      </c>
      <c r="T23" s="52">
        <f t="shared" si="67"/>
        <v>5.4</v>
      </c>
      <c r="U23" s="41">
        <v>20085.0</v>
      </c>
      <c r="V23" s="41">
        <v>1013.29</v>
      </c>
      <c r="W23" s="28">
        <f t="shared" ref="W23:X23" si="68">U23-N23</f>
        <v>-1435</v>
      </c>
      <c r="X23" s="52">
        <f t="shared" si="68"/>
        <v>-72.39</v>
      </c>
      <c r="Y23" s="52">
        <f t="shared" si="8"/>
        <v>-66.99</v>
      </c>
      <c r="Z23" s="41"/>
    </row>
    <row r="24" ht="20.25" customHeight="1">
      <c r="A24" s="29" t="s">
        <v>243</v>
      </c>
      <c r="B24" s="29" t="s">
        <v>36</v>
      </c>
      <c r="C24" s="87">
        <v>48199.0</v>
      </c>
      <c r="D24" s="88">
        <v>198.79</v>
      </c>
      <c r="E24" s="87">
        <v>10760.0</v>
      </c>
      <c r="F24" s="88">
        <v>489.04</v>
      </c>
      <c r="G24" s="87">
        <v>48199.0</v>
      </c>
      <c r="H24" s="88">
        <v>198.79</v>
      </c>
      <c r="I24" s="87">
        <v>10760.0</v>
      </c>
      <c r="J24" s="88">
        <v>489.04</v>
      </c>
      <c r="K24" s="41"/>
      <c r="L24" s="19">
        <f t="shared" ref="L24:O24" si="69">SUM(C24+G24)</f>
        <v>96398</v>
      </c>
      <c r="M24" s="18">
        <f t="shared" si="69"/>
        <v>397.58</v>
      </c>
      <c r="N24" s="19">
        <f t="shared" si="69"/>
        <v>21520</v>
      </c>
      <c r="O24" s="18">
        <f t="shared" si="69"/>
        <v>978.08</v>
      </c>
      <c r="P24" s="52">
        <f t="shared" si="5"/>
        <v>1375.66</v>
      </c>
      <c r="Q24" s="41">
        <v>96831.0</v>
      </c>
      <c r="R24" s="41">
        <v>402.98</v>
      </c>
      <c r="S24" s="28">
        <f t="shared" ref="S24:T24" si="70">Q24-L24</f>
        <v>433</v>
      </c>
      <c r="T24" s="52">
        <f t="shared" si="70"/>
        <v>5.4</v>
      </c>
      <c r="U24" s="41">
        <v>20085.0</v>
      </c>
      <c r="V24" s="41">
        <v>912.86</v>
      </c>
      <c r="W24" s="28">
        <f t="shared" ref="W24:X24" si="71">U24-N24</f>
        <v>-1435</v>
      </c>
      <c r="X24" s="52">
        <f t="shared" si="71"/>
        <v>-65.22</v>
      </c>
      <c r="Y24" s="52">
        <f t="shared" si="8"/>
        <v>-59.82</v>
      </c>
      <c r="Z24" s="41"/>
    </row>
    <row r="25" ht="20.25" customHeight="1">
      <c r="A25" s="29" t="s">
        <v>50</v>
      </c>
      <c r="B25" s="29" t="s">
        <v>0</v>
      </c>
      <c r="C25" s="87">
        <v>115888.0</v>
      </c>
      <c r="D25" s="88">
        <v>519.81</v>
      </c>
      <c r="E25" s="87">
        <v>10950.0</v>
      </c>
      <c r="F25" s="88">
        <v>552.43</v>
      </c>
      <c r="G25" s="87">
        <v>115888.0</v>
      </c>
      <c r="H25" s="88">
        <v>519.81</v>
      </c>
      <c r="I25" s="87">
        <v>10950.0</v>
      </c>
      <c r="J25" s="88">
        <v>552.43</v>
      </c>
      <c r="K25" s="41"/>
      <c r="L25" s="19">
        <f t="shared" ref="L25:O25" si="72">SUM(C25+G25)</f>
        <v>231776</v>
      </c>
      <c r="M25" s="18">
        <f t="shared" si="72"/>
        <v>1039.62</v>
      </c>
      <c r="N25" s="19">
        <f t="shared" si="72"/>
        <v>21900</v>
      </c>
      <c r="O25" s="18">
        <f t="shared" si="72"/>
        <v>1104.86</v>
      </c>
      <c r="P25" s="52">
        <f t="shared" si="5"/>
        <v>2144.48</v>
      </c>
      <c r="Q25" s="41">
        <v>196983.0</v>
      </c>
      <c r="R25" s="41">
        <v>920.49</v>
      </c>
      <c r="S25" s="28">
        <f t="shared" ref="S25:T25" si="73">Q25-L25</f>
        <v>-34793</v>
      </c>
      <c r="T25" s="52">
        <f t="shared" si="73"/>
        <v>-119.13</v>
      </c>
      <c r="U25" s="41">
        <v>15625.0</v>
      </c>
      <c r="V25" s="41">
        <v>788.28</v>
      </c>
      <c r="W25" s="28">
        <f t="shared" ref="W25:X25" si="74">U25-N25</f>
        <v>-6275</v>
      </c>
      <c r="X25" s="52">
        <f t="shared" si="74"/>
        <v>-316.58</v>
      </c>
      <c r="Y25" s="52">
        <f t="shared" si="8"/>
        <v>-435.71</v>
      </c>
      <c r="Z25" s="41"/>
    </row>
    <row r="26" ht="20.25" customHeight="1">
      <c r="A26" s="29" t="s">
        <v>50</v>
      </c>
      <c r="B26" s="29" t="s">
        <v>40</v>
      </c>
      <c r="C26" s="87">
        <v>100192.0</v>
      </c>
      <c r="D26" s="88">
        <v>323.62</v>
      </c>
      <c r="E26" s="87">
        <v>10950.0</v>
      </c>
      <c r="F26" s="88">
        <v>497.68</v>
      </c>
      <c r="G26" s="87">
        <v>100192.0</v>
      </c>
      <c r="H26" s="88">
        <v>323.62</v>
      </c>
      <c r="I26" s="87">
        <v>10950.0</v>
      </c>
      <c r="J26" s="88">
        <v>497.68</v>
      </c>
      <c r="K26" s="41"/>
      <c r="L26" s="19">
        <f t="shared" ref="L26:O26" si="75">SUM(C26+G26)</f>
        <v>200384</v>
      </c>
      <c r="M26" s="18">
        <f t="shared" si="75"/>
        <v>647.24</v>
      </c>
      <c r="N26" s="19">
        <f t="shared" si="75"/>
        <v>21900</v>
      </c>
      <c r="O26" s="18">
        <f t="shared" si="75"/>
        <v>995.36</v>
      </c>
      <c r="P26" s="52">
        <f t="shared" si="5"/>
        <v>1642.6</v>
      </c>
      <c r="Q26" s="41">
        <v>166324.0</v>
      </c>
      <c r="R26" s="41">
        <v>537.23</v>
      </c>
      <c r="S26" s="28">
        <f t="shared" ref="S26:T26" si="76">Q26-L26</f>
        <v>-34060</v>
      </c>
      <c r="T26" s="52">
        <f t="shared" si="76"/>
        <v>-110.01</v>
      </c>
      <c r="U26" s="41">
        <v>15625.0</v>
      </c>
      <c r="V26" s="41">
        <v>710.15</v>
      </c>
      <c r="W26" s="28">
        <f t="shared" ref="W26:X26" si="77">U26-N26</f>
        <v>-6275</v>
      </c>
      <c r="X26" s="52">
        <f t="shared" si="77"/>
        <v>-285.21</v>
      </c>
      <c r="Y26" s="52">
        <f t="shared" si="8"/>
        <v>-395.22</v>
      </c>
      <c r="Z26" s="41"/>
    </row>
    <row r="27" ht="20.25" customHeight="1">
      <c r="A27" s="29" t="s">
        <v>50</v>
      </c>
      <c r="B27" s="29" t="s">
        <v>51</v>
      </c>
      <c r="C27" s="87">
        <v>15695.0</v>
      </c>
      <c r="D27" s="88">
        <v>156.95</v>
      </c>
      <c r="E27" s="87">
        <v>0.0</v>
      </c>
      <c r="F27" s="88">
        <v>0.0</v>
      </c>
      <c r="G27" s="87">
        <v>15695.0</v>
      </c>
      <c r="H27" s="88">
        <v>175.78</v>
      </c>
      <c r="I27" s="87">
        <v>0.0</v>
      </c>
      <c r="J27" s="88">
        <v>0.0</v>
      </c>
      <c r="K27" s="41"/>
      <c r="L27" s="19">
        <f t="shared" ref="L27:O27" si="78">SUM(C27+G27)</f>
        <v>31390</v>
      </c>
      <c r="M27" s="18">
        <f t="shared" si="78"/>
        <v>332.73</v>
      </c>
      <c r="N27" s="19">
        <f t="shared" si="78"/>
        <v>0</v>
      </c>
      <c r="O27" s="18">
        <f t="shared" si="78"/>
        <v>0</v>
      </c>
      <c r="P27" s="52">
        <f t="shared" si="5"/>
        <v>332.73</v>
      </c>
      <c r="Q27" s="41">
        <v>30659.0</v>
      </c>
      <c r="R27" s="41">
        <v>343.37</v>
      </c>
      <c r="S27" s="28">
        <f t="shared" ref="S27:T27" si="79">Q27-L27</f>
        <v>-731</v>
      </c>
      <c r="T27" s="52">
        <f t="shared" si="79"/>
        <v>10.64</v>
      </c>
      <c r="U27" s="41">
        <v>0.0</v>
      </c>
      <c r="V27" s="41">
        <v>0.0</v>
      </c>
      <c r="W27" s="28">
        <f t="shared" ref="W27:X27" si="80">U27-N27</f>
        <v>0</v>
      </c>
      <c r="X27" s="52">
        <f t="shared" si="80"/>
        <v>0</v>
      </c>
      <c r="Y27" s="52">
        <f t="shared" si="8"/>
        <v>10.64</v>
      </c>
      <c r="Z27" s="41"/>
    </row>
    <row r="28" ht="20.25" customHeight="1">
      <c r="A28" s="29" t="s">
        <v>52</v>
      </c>
      <c r="B28" s="29" t="s">
        <v>0</v>
      </c>
      <c r="C28" s="87">
        <v>223260.0</v>
      </c>
      <c r="D28" s="88">
        <v>946.62</v>
      </c>
      <c r="E28" s="87">
        <v>36147.0</v>
      </c>
      <c r="F28" s="88">
        <v>1620.83</v>
      </c>
      <c r="G28" s="87">
        <v>223260.0</v>
      </c>
      <c r="H28" s="88">
        <v>946.62</v>
      </c>
      <c r="I28" s="87">
        <v>36147.0</v>
      </c>
      <c r="J28" s="88">
        <v>1620.83</v>
      </c>
      <c r="K28" s="41"/>
      <c r="L28" s="19">
        <f t="shared" ref="L28:O28" si="81">SUM(C28+G28)</f>
        <v>446520</v>
      </c>
      <c r="M28" s="18">
        <f t="shared" si="81"/>
        <v>1893.24</v>
      </c>
      <c r="N28" s="19">
        <f t="shared" si="81"/>
        <v>72294</v>
      </c>
      <c r="O28" s="18">
        <f t="shared" si="81"/>
        <v>3241.66</v>
      </c>
      <c r="P28" s="52">
        <f t="shared" si="5"/>
        <v>5134.9</v>
      </c>
      <c r="Q28" s="41">
        <v>284795.0</v>
      </c>
      <c r="R28" s="41">
        <v>1207.54</v>
      </c>
      <c r="S28" s="28">
        <f t="shared" ref="S28:T28" si="82">Q28-L28</f>
        <v>-161725</v>
      </c>
      <c r="T28" s="52">
        <f t="shared" si="82"/>
        <v>-685.7</v>
      </c>
      <c r="U28" s="41">
        <v>41153.0</v>
      </c>
      <c r="V28" s="41">
        <v>1845.3</v>
      </c>
      <c r="W28" s="28">
        <f t="shared" ref="W28:X28" si="83">U28-N28</f>
        <v>-31141</v>
      </c>
      <c r="X28" s="52">
        <f t="shared" si="83"/>
        <v>-1396.36</v>
      </c>
      <c r="Y28" s="52">
        <f t="shared" si="8"/>
        <v>-2082.06</v>
      </c>
      <c r="Z28" s="41"/>
    </row>
    <row r="29" ht="20.25" customHeight="1">
      <c r="A29" s="29" t="s">
        <v>52</v>
      </c>
      <c r="B29" s="29" t="s">
        <v>34</v>
      </c>
      <c r="C29" s="87">
        <v>223260.0</v>
      </c>
      <c r="D29" s="88">
        <v>946.62</v>
      </c>
      <c r="E29" s="87">
        <v>36147.0</v>
      </c>
      <c r="F29" s="88">
        <v>1460.34</v>
      </c>
      <c r="G29" s="87">
        <v>223260.0</v>
      </c>
      <c r="H29" s="88">
        <v>946.62</v>
      </c>
      <c r="I29" s="87">
        <v>36147.0</v>
      </c>
      <c r="J29" s="88">
        <v>1460.34</v>
      </c>
      <c r="K29" s="41"/>
      <c r="L29" s="19">
        <f t="shared" ref="L29:O29" si="84">SUM(C29+G29)</f>
        <v>446520</v>
      </c>
      <c r="M29" s="18">
        <f t="shared" si="84"/>
        <v>1893.24</v>
      </c>
      <c r="N29" s="19">
        <f t="shared" si="84"/>
        <v>72294</v>
      </c>
      <c r="O29" s="18">
        <f t="shared" si="84"/>
        <v>2920.68</v>
      </c>
      <c r="P29" s="52">
        <f t="shared" si="5"/>
        <v>4813.92</v>
      </c>
      <c r="Q29" s="41">
        <v>284795.0</v>
      </c>
      <c r="R29" s="41">
        <v>1207.54</v>
      </c>
      <c r="S29" s="28">
        <f t="shared" ref="S29:T29" si="85">Q29-L29</f>
        <v>-161725</v>
      </c>
      <c r="T29" s="52">
        <f t="shared" si="85"/>
        <v>-685.7</v>
      </c>
      <c r="U29" s="41">
        <v>41153.0</v>
      </c>
      <c r="V29" s="41">
        <v>1662.58</v>
      </c>
      <c r="W29" s="28">
        <f t="shared" ref="W29:X29" si="86">U29-N29</f>
        <v>-31141</v>
      </c>
      <c r="X29" s="52">
        <f t="shared" si="86"/>
        <v>-1258.1</v>
      </c>
      <c r="Y29" s="52">
        <f t="shared" si="8"/>
        <v>-1943.8</v>
      </c>
      <c r="Z29" s="41"/>
    </row>
    <row r="30" ht="20.25" customHeight="1">
      <c r="A30" s="29" t="s">
        <v>260</v>
      </c>
      <c r="B30" s="29" t="s">
        <v>0</v>
      </c>
      <c r="C30" s="87">
        <v>102930.0</v>
      </c>
      <c r="D30" s="88">
        <v>473.85</v>
      </c>
      <c r="E30" s="87">
        <v>11862.0</v>
      </c>
      <c r="F30" s="88">
        <v>531.91</v>
      </c>
      <c r="G30" s="87">
        <v>102930.0</v>
      </c>
      <c r="H30" s="88">
        <v>473.85</v>
      </c>
      <c r="I30" s="87">
        <v>11862.0</v>
      </c>
      <c r="J30" s="88">
        <v>531.91</v>
      </c>
      <c r="K30" s="41"/>
      <c r="L30" s="19">
        <f t="shared" ref="L30:O30" si="87">SUM(C30+G30)</f>
        <v>205860</v>
      </c>
      <c r="M30" s="18">
        <f t="shared" si="87"/>
        <v>947.7</v>
      </c>
      <c r="N30" s="19">
        <f t="shared" si="87"/>
        <v>23724</v>
      </c>
      <c r="O30" s="18">
        <f t="shared" si="87"/>
        <v>1063.82</v>
      </c>
      <c r="P30" s="52">
        <f t="shared" si="5"/>
        <v>2011.52</v>
      </c>
      <c r="Q30" s="41">
        <v>183977.0</v>
      </c>
      <c r="R30" s="41">
        <v>841.88</v>
      </c>
      <c r="S30" s="28">
        <f t="shared" ref="S30:T30" si="88">Q30-L30</f>
        <v>-21883</v>
      </c>
      <c r="T30" s="52">
        <f t="shared" si="88"/>
        <v>-105.82</v>
      </c>
      <c r="U30" s="41">
        <v>62145.0</v>
      </c>
      <c r="V30" s="41">
        <v>2786.58</v>
      </c>
      <c r="W30" s="28">
        <f t="shared" ref="W30:X30" si="89">U30-N30</f>
        <v>38421</v>
      </c>
      <c r="X30" s="52">
        <f t="shared" si="89"/>
        <v>1722.76</v>
      </c>
      <c r="Y30" s="52">
        <f t="shared" si="8"/>
        <v>1616.94</v>
      </c>
      <c r="Z30" s="41"/>
    </row>
    <row r="31" ht="20.25" customHeight="1">
      <c r="A31" s="29" t="s">
        <v>260</v>
      </c>
      <c r="B31" s="29" t="s">
        <v>55</v>
      </c>
      <c r="C31" s="87">
        <v>102930.0</v>
      </c>
      <c r="D31" s="88">
        <v>473.85</v>
      </c>
      <c r="E31" s="87">
        <v>11862.0</v>
      </c>
      <c r="F31" s="88">
        <v>479.25</v>
      </c>
      <c r="G31" s="87">
        <v>102930.0</v>
      </c>
      <c r="H31" s="88">
        <v>473.85</v>
      </c>
      <c r="I31" s="87">
        <v>11862.0</v>
      </c>
      <c r="J31" s="88">
        <v>479.25</v>
      </c>
      <c r="K31" s="41"/>
      <c r="L31" s="19">
        <f t="shared" ref="L31:O31" si="90">SUM(C31+G31)</f>
        <v>205860</v>
      </c>
      <c r="M31" s="18">
        <f t="shared" si="90"/>
        <v>947.7</v>
      </c>
      <c r="N31" s="19">
        <f t="shared" si="90"/>
        <v>23724</v>
      </c>
      <c r="O31" s="18">
        <f t="shared" si="90"/>
        <v>958.5</v>
      </c>
      <c r="P31" s="52">
        <f t="shared" si="5"/>
        <v>1906.2</v>
      </c>
      <c r="Q31" s="41">
        <v>183977.0</v>
      </c>
      <c r="R31" s="41">
        <v>841.88</v>
      </c>
      <c r="S31" s="28">
        <f t="shared" ref="S31:T31" si="91">Q31-L31</f>
        <v>-21883</v>
      </c>
      <c r="T31" s="52">
        <f t="shared" si="91"/>
        <v>-105.82</v>
      </c>
      <c r="U31" s="41">
        <v>62145.0</v>
      </c>
      <c r="V31" s="41">
        <v>2510.66</v>
      </c>
      <c r="W31" s="28">
        <f t="shared" ref="W31:X31" si="92">U31-N31</f>
        <v>38421</v>
      </c>
      <c r="X31" s="52">
        <f t="shared" si="92"/>
        <v>1552.16</v>
      </c>
      <c r="Y31" s="52">
        <f t="shared" si="8"/>
        <v>1446.34</v>
      </c>
      <c r="Z31" s="41"/>
    </row>
    <row r="32" ht="20.25" customHeight="1">
      <c r="A32" s="29" t="s">
        <v>58</v>
      </c>
      <c r="B32" s="29" t="s">
        <v>0</v>
      </c>
      <c r="C32" s="87">
        <v>112229.0</v>
      </c>
      <c r="D32" s="88">
        <v>451.16</v>
      </c>
      <c r="E32" s="87">
        <v>17078.0</v>
      </c>
      <c r="F32" s="88">
        <v>989.67</v>
      </c>
      <c r="G32" s="87">
        <v>112229.0</v>
      </c>
      <c r="H32" s="88">
        <v>451.16</v>
      </c>
      <c r="I32" s="87">
        <v>17078.0</v>
      </c>
      <c r="J32" s="88">
        <v>989.67</v>
      </c>
      <c r="K32" s="41"/>
      <c r="L32" s="19">
        <f t="shared" ref="L32:O32" si="93">SUM(C32+G32)</f>
        <v>224458</v>
      </c>
      <c r="M32" s="18">
        <f t="shared" si="93"/>
        <v>902.32</v>
      </c>
      <c r="N32" s="19">
        <f t="shared" si="93"/>
        <v>34156</v>
      </c>
      <c r="O32" s="18">
        <f t="shared" si="93"/>
        <v>1979.34</v>
      </c>
      <c r="P32" s="52">
        <f t="shared" si="5"/>
        <v>2881.66</v>
      </c>
      <c r="Q32" s="41">
        <v>189270.0</v>
      </c>
      <c r="R32" s="41">
        <v>760.86</v>
      </c>
      <c r="S32" s="28">
        <f t="shared" ref="S32:T32" si="94">Q32-L32</f>
        <v>-35188</v>
      </c>
      <c r="T32" s="52">
        <f t="shared" si="94"/>
        <v>-141.46</v>
      </c>
      <c r="U32" s="41">
        <v>47278.0</v>
      </c>
      <c r="V32" s="41">
        <v>2739.76</v>
      </c>
      <c r="W32" s="28">
        <f t="shared" ref="W32:X32" si="95">U32-N32</f>
        <v>13122</v>
      </c>
      <c r="X32" s="52">
        <f t="shared" si="95"/>
        <v>760.42</v>
      </c>
      <c r="Y32" s="52">
        <f t="shared" si="8"/>
        <v>618.96</v>
      </c>
      <c r="Z32" s="41"/>
    </row>
    <row r="33" ht="20.25" customHeight="1">
      <c r="A33" s="29" t="s">
        <v>58</v>
      </c>
      <c r="B33" s="29" t="s">
        <v>47</v>
      </c>
      <c r="C33" s="87">
        <v>112229.0</v>
      </c>
      <c r="D33" s="88">
        <v>445.85</v>
      </c>
      <c r="E33" s="87">
        <v>17078.0</v>
      </c>
      <c r="F33" s="88">
        <v>773.44</v>
      </c>
      <c r="G33" s="87">
        <v>112229.0</v>
      </c>
      <c r="H33" s="88">
        <v>445.85</v>
      </c>
      <c r="I33" s="87">
        <v>17078.0</v>
      </c>
      <c r="J33" s="88">
        <v>773.44</v>
      </c>
      <c r="K33" s="41"/>
      <c r="L33" s="19">
        <f t="shared" ref="L33:O33" si="96">SUM(C33+G33)</f>
        <v>224458</v>
      </c>
      <c r="M33" s="18">
        <f t="shared" si="96"/>
        <v>891.7</v>
      </c>
      <c r="N33" s="19">
        <f t="shared" si="96"/>
        <v>34156</v>
      </c>
      <c r="O33" s="18">
        <f t="shared" si="96"/>
        <v>1546.88</v>
      </c>
      <c r="P33" s="52">
        <f t="shared" si="5"/>
        <v>2438.58</v>
      </c>
      <c r="Q33" s="41">
        <v>189270.0</v>
      </c>
      <c r="R33" s="41">
        <v>750.92</v>
      </c>
      <c r="S33" s="28">
        <f t="shared" ref="S33:T33" si="97">Q33-L33</f>
        <v>-35188</v>
      </c>
      <c r="T33" s="52">
        <f t="shared" si="97"/>
        <v>-140.78</v>
      </c>
      <c r="U33" s="41">
        <v>47278.0</v>
      </c>
      <c r="V33" s="41">
        <v>2136.44</v>
      </c>
      <c r="W33" s="28">
        <f t="shared" ref="W33:X33" si="98">U33-N33</f>
        <v>13122</v>
      </c>
      <c r="X33" s="52">
        <f t="shared" si="98"/>
        <v>589.56</v>
      </c>
      <c r="Y33" s="52">
        <f t="shared" si="8"/>
        <v>448.78</v>
      </c>
      <c r="Z33" s="41"/>
    </row>
    <row r="34" ht="20.25" customHeight="1">
      <c r="A34" s="29" t="s">
        <v>134</v>
      </c>
      <c r="B34" s="29" t="s">
        <v>0</v>
      </c>
      <c r="C34" s="87">
        <v>1339008.0</v>
      </c>
      <c r="D34" s="88">
        <v>5592.58</v>
      </c>
      <c r="E34" s="87">
        <v>20912.0</v>
      </c>
      <c r="F34" s="88">
        <v>812.43</v>
      </c>
      <c r="G34" s="87">
        <v>1339008.0</v>
      </c>
      <c r="H34" s="88">
        <v>5592.58</v>
      </c>
      <c r="I34" s="87">
        <v>20912.0</v>
      </c>
      <c r="J34" s="88">
        <v>812.43</v>
      </c>
      <c r="K34" s="41"/>
      <c r="L34" s="19">
        <f t="shared" ref="L34:O34" si="99">SUM(C34+G34)</f>
        <v>2678016</v>
      </c>
      <c r="M34" s="18">
        <f t="shared" si="99"/>
        <v>11185.16</v>
      </c>
      <c r="N34" s="19">
        <f t="shared" si="99"/>
        <v>41824</v>
      </c>
      <c r="O34" s="18">
        <f t="shared" si="99"/>
        <v>1624.86</v>
      </c>
      <c r="P34" s="52">
        <f t="shared" si="5"/>
        <v>12810.02</v>
      </c>
      <c r="Q34" s="41">
        <v>2601858.0</v>
      </c>
      <c r="R34" s="41">
        <v>11046.51</v>
      </c>
      <c r="S34" s="28">
        <f t="shared" ref="S34:T34" si="100">Q34-L34</f>
        <v>-76158</v>
      </c>
      <c r="T34" s="52">
        <f t="shared" si="100"/>
        <v>-138.65</v>
      </c>
      <c r="U34" s="41">
        <v>54811.0</v>
      </c>
      <c r="V34" s="41">
        <v>2129.4</v>
      </c>
      <c r="W34" s="28">
        <f t="shared" ref="W34:X34" si="101">U34-N34</f>
        <v>12987</v>
      </c>
      <c r="X34" s="52">
        <f t="shared" si="101"/>
        <v>504.54</v>
      </c>
      <c r="Y34" s="52">
        <f t="shared" si="8"/>
        <v>365.89</v>
      </c>
      <c r="Z34" s="41"/>
    </row>
    <row r="35" ht="20.25" customHeight="1">
      <c r="A35" s="29" t="s">
        <v>134</v>
      </c>
      <c r="B35" s="29" t="s">
        <v>34</v>
      </c>
      <c r="C35" s="87">
        <v>1339008.0</v>
      </c>
      <c r="D35" s="88">
        <v>5479.33</v>
      </c>
      <c r="E35" s="87">
        <v>20912.0</v>
      </c>
      <c r="F35" s="88">
        <v>731.92</v>
      </c>
      <c r="G35" s="87">
        <v>1339008.0</v>
      </c>
      <c r="H35" s="88">
        <v>5479.33</v>
      </c>
      <c r="I35" s="87">
        <v>20912.0</v>
      </c>
      <c r="J35" s="88">
        <v>731.92</v>
      </c>
      <c r="K35" s="41"/>
      <c r="L35" s="19">
        <f t="shared" ref="L35:O35" si="102">SUM(C35+G35)</f>
        <v>2678016</v>
      </c>
      <c r="M35" s="18">
        <f t="shared" si="102"/>
        <v>10958.66</v>
      </c>
      <c r="N35" s="19">
        <f t="shared" si="102"/>
        <v>41824</v>
      </c>
      <c r="O35" s="18">
        <f t="shared" si="102"/>
        <v>1463.84</v>
      </c>
      <c r="P35" s="52">
        <f t="shared" si="5"/>
        <v>12422.5</v>
      </c>
      <c r="Q35" s="41">
        <v>2601858.0</v>
      </c>
      <c r="R35" s="41">
        <v>10779.44</v>
      </c>
      <c r="S35" s="28">
        <f t="shared" ref="S35:T35" si="103">Q35-L35</f>
        <v>-76158</v>
      </c>
      <c r="T35" s="52">
        <f t="shared" si="103"/>
        <v>-179.22</v>
      </c>
      <c r="U35" s="41">
        <v>54811.0</v>
      </c>
      <c r="V35" s="41">
        <v>1918.4</v>
      </c>
      <c r="W35" s="28">
        <f t="shared" ref="W35:X35" si="104">U35-N35</f>
        <v>12987</v>
      </c>
      <c r="X35" s="52">
        <f t="shared" si="104"/>
        <v>454.56</v>
      </c>
      <c r="Y35" s="52">
        <f t="shared" si="8"/>
        <v>275.34</v>
      </c>
      <c r="Z35" s="41"/>
    </row>
    <row r="36" ht="20.25" customHeight="1">
      <c r="A36" s="29" t="s">
        <v>179</v>
      </c>
      <c r="B36" s="29" t="s">
        <v>0</v>
      </c>
      <c r="C36" s="87">
        <v>151984.0</v>
      </c>
      <c r="D36" s="88">
        <v>493.25</v>
      </c>
      <c r="E36" s="87">
        <v>34499.0</v>
      </c>
      <c r="F36" s="88">
        <v>1740.9</v>
      </c>
      <c r="G36" s="87">
        <v>151984.0</v>
      </c>
      <c r="H36" s="88">
        <v>493.25</v>
      </c>
      <c r="I36" s="87">
        <v>34499.0</v>
      </c>
      <c r="J36" s="88">
        <v>1740.9</v>
      </c>
      <c r="K36" s="41"/>
      <c r="L36" s="19">
        <f t="shared" ref="L36:O36" si="105">SUM(C36+G36)</f>
        <v>303968</v>
      </c>
      <c r="M36" s="18">
        <f t="shared" si="105"/>
        <v>986.5</v>
      </c>
      <c r="N36" s="19">
        <f t="shared" si="105"/>
        <v>68998</v>
      </c>
      <c r="O36" s="18">
        <f t="shared" si="105"/>
        <v>3481.8</v>
      </c>
      <c r="P36" s="52">
        <f t="shared" si="5"/>
        <v>4468.3</v>
      </c>
      <c r="Q36" s="41">
        <v>311129.0</v>
      </c>
      <c r="R36" s="41">
        <v>1008.91</v>
      </c>
      <c r="S36" s="28">
        <f t="shared" ref="S36:T36" si="106">Q36-L36</f>
        <v>7161</v>
      </c>
      <c r="T36" s="52">
        <f t="shared" si="106"/>
        <v>22.41</v>
      </c>
      <c r="U36" s="41">
        <v>140816.0</v>
      </c>
      <c r="V36" s="41">
        <v>7104.96</v>
      </c>
      <c r="W36" s="28">
        <f t="shared" ref="W36:X36" si="107">U36-N36</f>
        <v>71818</v>
      </c>
      <c r="X36" s="52">
        <f t="shared" si="107"/>
        <v>3623.16</v>
      </c>
      <c r="Y36" s="52">
        <f t="shared" si="8"/>
        <v>3645.57</v>
      </c>
      <c r="Z36" s="41"/>
    </row>
    <row r="37" ht="20.25" customHeight="1">
      <c r="A37" s="29" t="s">
        <v>179</v>
      </c>
      <c r="B37" s="29" t="s">
        <v>40</v>
      </c>
      <c r="C37" s="87">
        <v>151984.0</v>
      </c>
      <c r="D37" s="88">
        <v>490.92</v>
      </c>
      <c r="E37" s="87">
        <v>34499.0</v>
      </c>
      <c r="F37" s="88">
        <v>1568.29</v>
      </c>
      <c r="G37" s="87">
        <v>151984.0</v>
      </c>
      <c r="H37" s="88">
        <v>490.92</v>
      </c>
      <c r="I37" s="87">
        <v>34499.0</v>
      </c>
      <c r="J37" s="88">
        <v>1568.29</v>
      </c>
      <c r="K37" s="41"/>
      <c r="L37" s="19">
        <f t="shared" ref="L37:O37" si="108">SUM(C37+G37)</f>
        <v>303968</v>
      </c>
      <c r="M37" s="18">
        <f t="shared" si="108"/>
        <v>981.84</v>
      </c>
      <c r="N37" s="19">
        <f t="shared" si="108"/>
        <v>68998</v>
      </c>
      <c r="O37" s="18">
        <f t="shared" si="108"/>
        <v>3136.58</v>
      </c>
      <c r="P37" s="52">
        <f t="shared" si="5"/>
        <v>4118.42</v>
      </c>
      <c r="Q37" s="41">
        <v>311129.0</v>
      </c>
      <c r="R37" s="41">
        <v>1005.27</v>
      </c>
      <c r="S37" s="28">
        <f t="shared" ref="S37:T37" si="109">Q37-L37</f>
        <v>7161</v>
      </c>
      <c r="T37" s="52">
        <f t="shared" si="109"/>
        <v>23.43</v>
      </c>
      <c r="U37" s="41">
        <v>140816.0</v>
      </c>
      <c r="V37" s="41">
        <v>6400.65</v>
      </c>
      <c r="W37" s="28">
        <f t="shared" ref="W37:X37" si="110">U37-N37</f>
        <v>71818</v>
      </c>
      <c r="X37" s="52">
        <f t="shared" si="110"/>
        <v>3264.07</v>
      </c>
      <c r="Y37" s="52">
        <f t="shared" si="8"/>
        <v>3287.5</v>
      </c>
      <c r="Z37" s="41"/>
    </row>
    <row r="38" ht="20.25" customHeight="1">
      <c r="A38" s="29" t="s">
        <v>180</v>
      </c>
      <c r="B38" s="29" t="s">
        <v>0</v>
      </c>
      <c r="C38" s="87">
        <v>19537.0</v>
      </c>
      <c r="D38" s="88">
        <v>219.01</v>
      </c>
      <c r="E38" s="87">
        <v>3214.0</v>
      </c>
      <c r="F38" s="88">
        <v>288.31</v>
      </c>
      <c r="G38" s="87">
        <v>19537.0</v>
      </c>
      <c r="H38" s="88">
        <v>219.01</v>
      </c>
      <c r="I38" s="87">
        <v>3214.0</v>
      </c>
      <c r="J38" s="88">
        <v>288.31</v>
      </c>
      <c r="K38" s="41"/>
      <c r="L38" s="19">
        <f t="shared" ref="L38:O38" si="111">SUM(C38+G38)</f>
        <v>39074</v>
      </c>
      <c r="M38" s="18">
        <f t="shared" si="111"/>
        <v>438.02</v>
      </c>
      <c r="N38" s="19">
        <f t="shared" si="111"/>
        <v>6428</v>
      </c>
      <c r="O38" s="18">
        <f t="shared" si="111"/>
        <v>576.62</v>
      </c>
      <c r="P38" s="52">
        <f t="shared" si="5"/>
        <v>1014.64</v>
      </c>
      <c r="Q38" s="41">
        <v>24865.0</v>
      </c>
      <c r="R38" s="41">
        <v>278.74</v>
      </c>
      <c r="S38" s="28">
        <f t="shared" ref="S38:T38" si="112">Q38-L38</f>
        <v>-14209</v>
      </c>
      <c r="T38" s="52">
        <f t="shared" si="112"/>
        <v>-159.28</v>
      </c>
      <c r="U38" s="41">
        <v>7152.0</v>
      </c>
      <c r="V38" s="41">
        <v>641.46</v>
      </c>
      <c r="W38" s="28">
        <f t="shared" ref="W38:X38" si="113">U38-N38</f>
        <v>724</v>
      </c>
      <c r="X38" s="52">
        <f t="shared" si="113"/>
        <v>64.84</v>
      </c>
      <c r="Y38" s="52">
        <f t="shared" si="8"/>
        <v>-94.44</v>
      </c>
      <c r="Z38" s="41"/>
    </row>
    <row r="39" ht="20.25" customHeight="1">
      <c r="A39" s="29" t="s">
        <v>180</v>
      </c>
      <c r="B39" s="29" t="s">
        <v>55</v>
      </c>
      <c r="C39" s="87">
        <v>19537.0</v>
      </c>
      <c r="D39" s="88">
        <v>197.32</v>
      </c>
      <c r="E39" s="87">
        <v>3214.0</v>
      </c>
      <c r="F39" s="88">
        <v>259.73</v>
      </c>
      <c r="G39" s="87">
        <v>19537.0</v>
      </c>
      <c r="H39" s="88">
        <v>197.32</v>
      </c>
      <c r="I39" s="87">
        <v>3214.0</v>
      </c>
      <c r="J39" s="88">
        <v>259.73</v>
      </c>
      <c r="K39" s="41"/>
      <c r="L39" s="19">
        <f t="shared" ref="L39:O39" si="114">SUM(C39+G39)</f>
        <v>39074</v>
      </c>
      <c r="M39" s="18">
        <f t="shared" si="114"/>
        <v>394.64</v>
      </c>
      <c r="N39" s="19">
        <f t="shared" si="114"/>
        <v>6428</v>
      </c>
      <c r="O39" s="18">
        <f t="shared" si="114"/>
        <v>519.46</v>
      </c>
      <c r="P39" s="52">
        <f t="shared" si="5"/>
        <v>914.1</v>
      </c>
      <c r="Q39" s="41">
        <v>24865.0</v>
      </c>
      <c r="R39" s="41">
        <v>251.14</v>
      </c>
      <c r="S39" s="28">
        <f t="shared" ref="S39:T39" si="115">Q39-L39</f>
        <v>-14209</v>
      </c>
      <c r="T39" s="52">
        <f t="shared" si="115"/>
        <v>-143.5</v>
      </c>
      <c r="U39" s="41">
        <v>7152.0</v>
      </c>
      <c r="V39" s="41">
        <v>577.88</v>
      </c>
      <c r="W39" s="28">
        <f t="shared" ref="W39:X39" si="116">U39-N39</f>
        <v>724</v>
      </c>
      <c r="X39" s="52">
        <f t="shared" si="116"/>
        <v>58.42</v>
      </c>
      <c r="Y39" s="52">
        <f t="shared" si="8"/>
        <v>-85.08</v>
      </c>
      <c r="Z39" s="41"/>
    </row>
    <row r="40" ht="20.25" customHeight="1">
      <c r="A40" s="29" t="s">
        <v>62</v>
      </c>
      <c r="B40" s="29" t="s">
        <v>0</v>
      </c>
      <c r="C40" s="87">
        <v>202834.0</v>
      </c>
      <c r="D40" s="88">
        <v>771.49</v>
      </c>
      <c r="E40" s="87">
        <v>7073.0</v>
      </c>
      <c r="F40" s="88">
        <v>356.83</v>
      </c>
      <c r="G40" s="87">
        <v>202834.0</v>
      </c>
      <c r="H40" s="88">
        <v>771.49</v>
      </c>
      <c r="I40" s="87">
        <v>7073.0</v>
      </c>
      <c r="J40" s="88">
        <v>356.83</v>
      </c>
      <c r="K40" s="41"/>
      <c r="L40" s="19">
        <f t="shared" ref="L40:O40" si="117">SUM(C40+G40)</f>
        <v>405668</v>
      </c>
      <c r="M40" s="18">
        <f t="shared" si="117"/>
        <v>1542.98</v>
      </c>
      <c r="N40" s="19">
        <f t="shared" si="117"/>
        <v>14146</v>
      </c>
      <c r="O40" s="18">
        <f t="shared" si="117"/>
        <v>713.66</v>
      </c>
      <c r="P40" s="52">
        <f t="shared" si="5"/>
        <v>2256.64</v>
      </c>
      <c r="Q40" s="41">
        <v>357283.0</v>
      </c>
      <c r="R40" s="41">
        <v>1339.57</v>
      </c>
      <c r="S40" s="28">
        <f t="shared" ref="S40:T40" si="118">Q40-L40</f>
        <v>-48385</v>
      </c>
      <c r="T40" s="52">
        <f t="shared" si="118"/>
        <v>-203.41</v>
      </c>
      <c r="U40" s="41">
        <v>30787.0</v>
      </c>
      <c r="V40" s="41">
        <v>1553.2</v>
      </c>
      <c r="W40" s="28">
        <f t="shared" ref="W40:X40" si="119">U40-N40</f>
        <v>16641</v>
      </c>
      <c r="X40" s="52">
        <f t="shared" si="119"/>
        <v>839.54</v>
      </c>
      <c r="Y40" s="52">
        <f t="shared" si="8"/>
        <v>636.13</v>
      </c>
      <c r="Z40" s="41"/>
    </row>
    <row r="41" ht="20.25" customHeight="1">
      <c r="A41" s="29" t="s">
        <v>62</v>
      </c>
      <c r="B41" s="29" t="s">
        <v>40</v>
      </c>
      <c r="C41" s="87">
        <v>202834.0</v>
      </c>
      <c r="D41" s="88">
        <v>722.75</v>
      </c>
      <c r="E41" s="87">
        <v>7073.0</v>
      </c>
      <c r="F41" s="88">
        <v>321.47</v>
      </c>
      <c r="G41" s="87">
        <v>202834.0</v>
      </c>
      <c r="H41" s="88">
        <v>722.75</v>
      </c>
      <c r="I41" s="87">
        <v>7073.0</v>
      </c>
      <c r="J41" s="88">
        <v>321.47</v>
      </c>
      <c r="K41" s="41"/>
      <c r="L41" s="19">
        <f t="shared" ref="L41:O41" si="120">SUM(C41+G41)</f>
        <v>405668</v>
      </c>
      <c r="M41" s="18">
        <f t="shared" si="120"/>
        <v>1445.5</v>
      </c>
      <c r="N41" s="19">
        <f t="shared" si="120"/>
        <v>14146</v>
      </c>
      <c r="O41" s="18">
        <f t="shared" si="120"/>
        <v>642.94</v>
      </c>
      <c r="P41" s="52">
        <f t="shared" si="5"/>
        <v>2088.44</v>
      </c>
      <c r="Q41" s="41">
        <v>357283.0</v>
      </c>
      <c r="R41" s="41">
        <v>1261.85</v>
      </c>
      <c r="S41" s="28">
        <f t="shared" ref="S41:T41" si="121">Q41-L41</f>
        <v>-48385</v>
      </c>
      <c r="T41" s="52">
        <f t="shared" si="121"/>
        <v>-183.65</v>
      </c>
      <c r="U41" s="41">
        <v>30787.0</v>
      </c>
      <c r="V41" s="41">
        <v>1399.27</v>
      </c>
      <c r="W41" s="28">
        <f t="shared" ref="W41:X41" si="122">U41-N41</f>
        <v>16641</v>
      </c>
      <c r="X41" s="52">
        <f t="shared" si="122"/>
        <v>756.33</v>
      </c>
      <c r="Y41" s="52">
        <f t="shared" si="8"/>
        <v>572.68</v>
      </c>
      <c r="Z41" s="41"/>
    </row>
    <row r="42" ht="17.25" customHeight="1">
      <c r="A42" s="29" t="s">
        <v>245</v>
      </c>
      <c r="B42" s="29" t="s">
        <v>0</v>
      </c>
      <c r="C42" s="87">
        <v>1654652.0</v>
      </c>
      <c r="D42" s="88">
        <v>8466.61</v>
      </c>
      <c r="E42" s="87">
        <v>207981.0</v>
      </c>
      <c r="F42" s="88">
        <v>11022.07</v>
      </c>
      <c r="G42" s="87">
        <v>1654651.0</v>
      </c>
      <c r="H42" s="88">
        <v>8466.61</v>
      </c>
      <c r="I42" s="87">
        <v>207981.0</v>
      </c>
      <c r="J42" s="88">
        <v>11022.07</v>
      </c>
      <c r="K42" s="41"/>
      <c r="L42" s="19">
        <f t="shared" ref="L42:O42" si="123">SUM(C42+G42)</f>
        <v>3309303</v>
      </c>
      <c r="M42" s="18">
        <f t="shared" si="123"/>
        <v>16933.22</v>
      </c>
      <c r="N42" s="19">
        <f t="shared" si="123"/>
        <v>415962</v>
      </c>
      <c r="O42" s="18">
        <f t="shared" si="123"/>
        <v>22044.14</v>
      </c>
      <c r="P42" s="52">
        <f t="shared" si="5"/>
        <v>38977.36</v>
      </c>
      <c r="Q42" s="41">
        <v>3662090.0</v>
      </c>
      <c r="R42" s="41">
        <v>19204.36</v>
      </c>
      <c r="S42" s="28">
        <f t="shared" ref="S42:T42" si="124">Q42-L42</f>
        <v>352787</v>
      </c>
      <c r="T42" s="52">
        <f t="shared" si="124"/>
        <v>2271.14</v>
      </c>
      <c r="U42" s="41">
        <v>546089.0</v>
      </c>
      <c r="V42" s="41">
        <v>29134.3</v>
      </c>
      <c r="W42" s="28">
        <f t="shared" ref="W42:X42" si="125">U42-N42</f>
        <v>130127</v>
      </c>
      <c r="X42" s="52">
        <f t="shared" si="125"/>
        <v>7090.16</v>
      </c>
      <c r="Y42" s="52">
        <f t="shared" si="8"/>
        <v>9361.3</v>
      </c>
      <c r="Z42" s="41"/>
    </row>
    <row r="43" ht="18.0" customHeight="1">
      <c r="A43" s="29" t="s">
        <v>245</v>
      </c>
      <c r="B43" s="29" t="s">
        <v>36</v>
      </c>
      <c r="C43" s="87">
        <v>1550581.0</v>
      </c>
      <c r="D43" s="88">
        <v>6743.91</v>
      </c>
      <c r="E43" s="87">
        <v>204354.0</v>
      </c>
      <c r="F43" s="88">
        <v>9605.74</v>
      </c>
      <c r="G43" s="87">
        <v>1550581.0</v>
      </c>
      <c r="H43" s="88">
        <v>6743.91</v>
      </c>
      <c r="I43" s="87">
        <v>204354.0</v>
      </c>
      <c r="J43" s="88">
        <v>9605.74</v>
      </c>
      <c r="K43" s="41"/>
      <c r="L43" s="19">
        <f t="shared" ref="L43:O43" si="126">SUM(C43+G43)</f>
        <v>3101162</v>
      </c>
      <c r="M43" s="18">
        <f t="shared" si="126"/>
        <v>13487.82</v>
      </c>
      <c r="N43" s="19">
        <f t="shared" si="126"/>
        <v>408708</v>
      </c>
      <c r="O43" s="18">
        <f t="shared" si="126"/>
        <v>19211.48</v>
      </c>
      <c r="P43" s="52">
        <f t="shared" si="5"/>
        <v>32699.3</v>
      </c>
      <c r="Q43" s="41">
        <v>3422023.0</v>
      </c>
      <c r="R43" s="41">
        <v>15205.07</v>
      </c>
      <c r="S43" s="28">
        <f t="shared" ref="S43:T43" si="127">Q43-L43</f>
        <v>320861</v>
      </c>
      <c r="T43" s="52">
        <f t="shared" si="127"/>
        <v>1717.25</v>
      </c>
      <c r="U43" s="41">
        <v>532089.0</v>
      </c>
      <c r="V43" s="41">
        <v>25041.57</v>
      </c>
      <c r="W43" s="28">
        <f t="shared" ref="W43:X43" si="128">U43-N43</f>
        <v>123381</v>
      </c>
      <c r="X43" s="52">
        <f t="shared" si="128"/>
        <v>5830.09</v>
      </c>
      <c r="Y43" s="52">
        <f t="shared" si="8"/>
        <v>7547.34</v>
      </c>
      <c r="Z43" s="41"/>
    </row>
    <row r="44" ht="17.25" customHeight="1">
      <c r="A44" s="29" t="s">
        <v>245</v>
      </c>
      <c r="B44" s="29" t="s">
        <v>247</v>
      </c>
      <c r="C44" s="87">
        <v>104070.0</v>
      </c>
      <c r="D44" s="88">
        <v>1005.44</v>
      </c>
      <c r="E44" s="87">
        <v>3627.0</v>
      </c>
      <c r="F44" s="88">
        <v>241.78</v>
      </c>
      <c r="G44" s="87">
        <v>104070.0</v>
      </c>
      <c r="H44" s="88">
        <v>1005.44</v>
      </c>
      <c r="I44" s="87">
        <v>3627.0</v>
      </c>
      <c r="J44" s="88">
        <v>241.78</v>
      </c>
      <c r="K44" s="41"/>
      <c r="L44" s="19">
        <f t="shared" ref="L44:O44" si="129">SUM(C44+G44)</f>
        <v>208140</v>
      </c>
      <c r="M44" s="18">
        <f t="shared" si="129"/>
        <v>2010.88</v>
      </c>
      <c r="N44" s="19">
        <f t="shared" si="129"/>
        <v>7254</v>
      </c>
      <c r="O44" s="18">
        <f t="shared" si="129"/>
        <v>483.56</v>
      </c>
      <c r="P44" s="52">
        <f t="shared" si="5"/>
        <v>2494.44</v>
      </c>
      <c r="Q44" s="41">
        <v>240067.0</v>
      </c>
      <c r="R44" s="41">
        <v>2323.02</v>
      </c>
      <c r="S44" s="28">
        <f t="shared" ref="S44:T44" si="130">Q44-L44</f>
        <v>31927</v>
      </c>
      <c r="T44" s="52">
        <f t="shared" si="130"/>
        <v>312.14</v>
      </c>
      <c r="U44" s="41">
        <v>14000.0</v>
      </c>
      <c r="V44" s="41">
        <v>933.24</v>
      </c>
      <c r="W44" s="28">
        <f t="shared" ref="W44:X44" si="131">U44-N44</f>
        <v>6746</v>
      </c>
      <c r="X44" s="52">
        <f t="shared" si="131"/>
        <v>449.68</v>
      </c>
      <c r="Y44" s="52">
        <f t="shared" si="8"/>
        <v>761.82</v>
      </c>
      <c r="Z44" s="41"/>
    </row>
    <row r="45" ht="20.25" customHeight="1">
      <c r="A45" s="29" t="s">
        <v>248</v>
      </c>
      <c r="B45" s="29" t="s">
        <v>0</v>
      </c>
      <c r="C45" s="87">
        <v>426654.0</v>
      </c>
      <c r="D45" s="88">
        <v>1722.92</v>
      </c>
      <c r="E45" s="87">
        <v>45157.0</v>
      </c>
      <c r="F45" s="88">
        <v>2326.01</v>
      </c>
      <c r="G45" s="87">
        <v>426654.0</v>
      </c>
      <c r="H45" s="88">
        <v>1722.92</v>
      </c>
      <c r="I45" s="87">
        <v>45157.0</v>
      </c>
      <c r="J45" s="88">
        <v>2326.01</v>
      </c>
      <c r="K45" s="41"/>
      <c r="L45" s="19">
        <f t="shared" ref="L45:O45" si="132">SUM(C45+G45)</f>
        <v>853308</v>
      </c>
      <c r="M45" s="18">
        <f t="shared" si="132"/>
        <v>3445.84</v>
      </c>
      <c r="N45" s="19">
        <f t="shared" si="132"/>
        <v>90314</v>
      </c>
      <c r="O45" s="18">
        <f t="shared" si="132"/>
        <v>4652.02</v>
      </c>
      <c r="P45" s="52">
        <f t="shared" si="5"/>
        <v>8097.86</v>
      </c>
      <c r="Q45" s="41">
        <v>799498.0</v>
      </c>
      <c r="R45" s="41">
        <v>3224.25</v>
      </c>
      <c r="S45" s="28">
        <f t="shared" ref="S45:T45" si="133">Q45-L45</f>
        <v>-53810</v>
      </c>
      <c r="T45" s="52">
        <f t="shared" si="133"/>
        <v>-221.59</v>
      </c>
      <c r="U45" s="41">
        <v>136132.0</v>
      </c>
      <c r="V45" s="41">
        <v>7012.16</v>
      </c>
      <c r="W45" s="28">
        <f t="shared" ref="W45:X45" si="134">U45-N45</f>
        <v>45818</v>
      </c>
      <c r="X45" s="52">
        <f t="shared" si="134"/>
        <v>2360.14</v>
      </c>
      <c r="Y45" s="52">
        <f t="shared" si="8"/>
        <v>2138.55</v>
      </c>
      <c r="Z45" s="41"/>
    </row>
    <row r="46" ht="20.25" customHeight="1">
      <c r="A46" s="29" t="s">
        <v>248</v>
      </c>
      <c r="B46" s="29" t="s">
        <v>36</v>
      </c>
      <c r="C46" s="87">
        <v>426654.0</v>
      </c>
      <c r="D46" s="88">
        <v>1722.92</v>
      </c>
      <c r="E46" s="87">
        <v>45157.0</v>
      </c>
      <c r="F46" s="88">
        <v>2326.01</v>
      </c>
      <c r="G46" s="87">
        <v>426654.0</v>
      </c>
      <c r="H46" s="88">
        <v>1722.92</v>
      </c>
      <c r="I46" s="87">
        <v>45157.0</v>
      </c>
      <c r="J46" s="88">
        <v>2326.01</v>
      </c>
      <c r="K46" s="41"/>
      <c r="L46" s="19">
        <f t="shared" ref="L46:O46" si="135">SUM(C46+G46)</f>
        <v>853308</v>
      </c>
      <c r="M46" s="18">
        <f t="shared" si="135"/>
        <v>3445.84</v>
      </c>
      <c r="N46" s="19">
        <f t="shared" si="135"/>
        <v>90314</v>
      </c>
      <c r="O46" s="18">
        <f t="shared" si="135"/>
        <v>4652.02</v>
      </c>
      <c r="P46" s="52">
        <f t="shared" si="5"/>
        <v>8097.86</v>
      </c>
      <c r="Q46" s="41">
        <v>799498.0</v>
      </c>
      <c r="R46" s="41">
        <v>3224.25</v>
      </c>
      <c r="S46" s="28">
        <f t="shared" ref="S46:T46" si="136">Q46-L46</f>
        <v>-53810</v>
      </c>
      <c r="T46" s="52">
        <f t="shared" si="136"/>
        <v>-221.59</v>
      </c>
      <c r="U46" s="41">
        <v>136132.0</v>
      </c>
      <c r="V46" s="41">
        <v>7012.16</v>
      </c>
      <c r="W46" s="28">
        <f t="shared" ref="W46:X46" si="137">U46-N46</f>
        <v>45818</v>
      </c>
      <c r="X46" s="52">
        <f t="shared" si="137"/>
        <v>2360.14</v>
      </c>
      <c r="Y46" s="52">
        <f t="shared" si="8"/>
        <v>2138.55</v>
      </c>
      <c r="Z46" s="41"/>
    </row>
    <row r="47" ht="20.25" customHeight="1">
      <c r="A47" s="29" t="s">
        <v>185</v>
      </c>
      <c r="B47" s="29" t="s">
        <v>0</v>
      </c>
      <c r="C47" s="87">
        <v>842879.0</v>
      </c>
      <c r="D47" s="88">
        <v>7664.54</v>
      </c>
      <c r="E47" s="87">
        <v>32469.0</v>
      </c>
      <c r="F47" s="88">
        <v>3026.76</v>
      </c>
      <c r="G47" s="87">
        <v>842879.0</v>
      </c>
      <c r="H47" s="88">
        <v>7664.54</v>
      </c>
      <c r="I47" s="87">
        <v>32469.0</v>
      </c>
      <c r="J47" s="88">
        <v>3026.76</v>
      </c>
      <c r="K47" s="41"/>
      <c r="L47" s="19">
        <f t="shared" ref="L47:O47" si="138">SUM(C47+G47)</f>
        <v>1685758</v>
      </c>
      <c r="M47" s="18">
        <f t="shared" si="138"/>
        <v>15329.08</v>
      </c>
      <c r="N47" s="19">
        <f t="shared" si="138"/>
        <v>64938</v>
      </c>
      <c r="O47" s="18">
        <f t="shared" si="138"/>
        <v>6053.52</v>
      </c>
      <c r="P47" s="52">
        <f t="shared" si="5"/>
        <v>21382.6</v>
      </c>
      <c r="Q47" s="41">
        <v>1756378.0</v>
      </c>
      <c r="R47" s="41">
        <v>16348.58</v>
      </c>
      <c r="S47" s="28">
        <f t="shared" ref="S47:T47" si="139">Q47-L47</f>
        <v>70620</v>
      </c>
      <c r="T47" s="52">
        <f t="shared" si="139"/>
        <v>1019.5</v>
      </c>
      <c r="U47" s="41">
        <v>67440.0</v>
      </c>
      <c r="V47" s="41">
        <v>5309.61</v>
      </c>
      <c r="W47" s="28">
        <f t="shared" ref="W47:X47" si="140">U47-N47</f>
        <v>2502</v>
      </c>
      <c r="X47" s="52">
        <f t="shared" si="140"/>
        <v>-743.91</v>
      </c>
      <c r="Y47" s="52">
        <f t="shared" si="8"/>
        <v>275.59</v>
      </c>
      <c r="Z47" s="41"/>
    </row>
    <row r="48" ht="20.25" customHeight="1">
      <c r="A48" s="29" t="s">
        <v>185</v>
      </c>
      <c r="B48" s="29" t="s">
        <v>34</v>
      </c>
      <c r="C48" s="87">
        <v>842879.0</v>
      </c>
      <c r="D48" s="88">
        <v>6202.84</v>
      </c>
      <c r="E48" s="87">
        <v>32469.0</v>
      </c>
      <c r="F48" s="88">
        <v>2441.78</v>
      </c>
      <c r="G48" s="87">
        <v>842879.0</v>
      </c>
      <c r="H48" s="88">
        <v>6202.84</v>
      </c>
      <c r="I48" s="87">
        <v>32469.0</v>
      </c>
      <c r="J48" s="88">
        <v>2441.78</v>
      </c>
      <c r="K48" s="41"/>
      <c r="L48" s="19">
        <f t="shared" ref="L48:O48" si="141">SUM(C48+G48)</f>
        <v>1685758</v>
      </c>
      <c r="M48" s="18">
        <f t="shared" si="141"/>
        <v>12405.68</v>
      </c>
      <c r="N48" s="19">
        <f t="shared" si="141"/>
        <v>64938</v>
      </c>
      <c r="O48" s="18">
        <f t="shared" si="141"/>
        <v>4883.56</v>
      </c>
      <c r="P48" s="52">
        <f t="shared" si="5"/>
        <v>17289.24</v>
      </c>
      <c r="Q48" s="41">
        <v>1756378.0</v>
      </c>
      <c r="R48" s="41">
        <v>13257.8</v>
      </c>
      <c r="S48" s="28">
        <f t="shared" ref="S48:T48" si="142">Q48-L48</f>
        <v>70620</v>
      </c>
      <c r="T48" s="52">
        <f t="shared" si="142"/>
        <v>852.12</v>
      </c>
      <c r="U48" s="41">
        <v>67440.0</v>
      </c>
      <c r="V48" s="41">
        <v>4368.78</v>
      </c>
      <c r="W48" s="28">
        <f t="shared" ref="W48:X48" si="143">U48-N48</f>
        <v>2502</v>
      </c>
      <c r="X48" s="52">
        <f t="shared" si="143"/>
        <v>-514.78</v>
      </c>
      <c r="Y48" s="52">
        <f t="shared" si="8"/>
        <v>337.34</v>
      </c>
      <c r="Z48" s="41"/>
    </row>
    <row r="49" ht="20.25" customHeight="1">
      <c r="A49" s="29" t="s">
        <v>249</v>
      </c>
      <c r="B49" s="29" t="s">
        <v>0</v>
      </c>
      <c r="C49" s="87">
        <v>879636.0</v>
      </c>
      <c r="D49" s="88">
        <v>3895.76</v>
      </c>
      <c r="E49" s="87">
        <v>108111.0</v>
      </c>
      <c r="F49" s="88">
        <v>6728.46</v>
      </c>
      <c r="G49" s="87">
        <v>879636.0</v>
      </c>
      <c r="H49" s="88">
        <v>3895.76</v>
      </c>
      <c r="I49" s="87">
        <v>108111.0</v>
      </c>
      <c r="J49" s="88">
        <v>6728.46</v>
      </c>
      <c r="K49" s="41"/>
      <c r="L49" s="19">
        <f t="shared" ref="L49:O49" si="144">SUM(C49+G49)</f>
        <v>1759272</v>
      </c>
      <c r="M49" s="18">
        <f t="shared" si="144"/>
        <v>7791.52</v>
      </c>
      <c r="N49" s="19">
        <f t="shared" si="144"/>
        <v>216222</v>
      </c>
      <c r="O49" s="18">
        <f t="shared" si="144"/>
        <v>13456.92</v>
      </c>
      <c r="P49" s="52">
        <f t="shared" si="5"/>
        <v>21248.44</v>
      </c>
      <c r="Q49" s="41">
        <v>1528090.0</v>
      </c>
      <c r="R49" s="41">
        <v>6827.49</v>
      </c>
      <c r="S49" s="28">
        <f t="shared" ref="S49:T49" si="145">Q49-L49</f>
        <v>-231182</v>
      </c>
      <c r="T49" s="52">
        <f t="shared" si="145"/>
        <v>-964.03</v>
      </c>
      <c r="U49" s="41">
        <v>177058.0</v>
      </c>
      <c r="V49" s="41">
        <v>11574.01</v>
      </c>
      <c r="W49" s="28">
        <f t="shared" ref="W49:X49" si="146">U49-N49</f>
        <v>-39164</v>
      </c>
      <c r="X49" s="52">
        <f t="shared" si="146"/>
        <v>-1882.91</v>
      </c>
      <c r="Y49" s="52">
        <f t="shared" si="8"/>
        <v>-2846.94</v>
      </c>
      <c r="Z49" s="41"/>
    </row>
    <row r="50" ht="20.25" customHeight="1">
      <c r="A50" s="29" t="s">
        <v>249</v>
      </c>
      <c r="B50" s="29" t="s">
        <v>51</v>
      </c>
      <c r="C50" s="87">
        <v>87754.0</v>
      </c>
      <c r="D50" s="88">
        <v>620.43</v>
      </c>
      <c r="E50" s="87">
        <v>29055.0</v>
      </c>
      <c r="F50" s="88">
        <v>2347.69</v>
      </c>
      <c r="G50" s="87">
        <v>87757.0</v>
      </c>
      <c r="H50" s="88">
        <v>695.04</v>
      </c>
      <c r="I50" s="87">
        <v>29055.0</v>
      </c>
      <c r="J50" s="88">
        <v>2629.48</v>
      </c>
      <c r="K50" s="41"/>
      <c r="L50" s="19">
        <f t="shared" ref="L50:O50" si="147">SUM(C50+G50)</f>
        <v>175511</v>
      </c>
      <c r="M50" s="18">
        <f t="shared" si="147"/>
        <v>1315.47</v>
      </c>
      <c r="N50" s="19">
        <f t="shared" si="147"/>
        <v>58110</v>
      </c>
      <c r="O50" s="18">
        <f t="shared" si="147"/>
        <v>4977.17</v>
      </c>
      <c r="P50" s="52">
        <f t="shared" si="5"/>
        <v>6292.64</v>
      </c>
      <c r="Q50" s="41">
        <v>164656.0</v>
      </c>
      <c r="R50" s="41">
        <v>1304.06</v>
      </c>
      <c r="S50" s="28">
        <f t="shared" ref="S50:T50" si="148">Q50-L50</f>
        <v>-10855</v>
      </c>
      <c r="T50" s="52">
        <f t="shared" si="148"/>
        <v>-11.41</v>
      </c>
      <c r="U50" s="41">
        <v>58045.0</v>
      </c>
      <c r="V50" s="41">
        <v>5253.07</v>
      </c>
      <c r="W50" s="28">
        <f t="shared" ref="W50:X50" si="149">U50-N50</f>
        <v>-65</v>
      </c>
      <c r="X50" s="52">
        <f t="shared" si="149"/>
        <v>275.9</v>
      </c>
      <c r="Y50" s="52">
        <f t="shared" si="8"/>
        <v>264.49</v>
      </c>
      <c r="Z50" s="41"/>
    </row>
    <row r="51" ht="20.25" customHeight="1">
      <c r="A51" s="29" t="s">
        <v>249</v>
      </c>
      <c r="B51" s="29" t="s">
        <v>47</v>
      </c>
      <c r="C51" s="87">
        <v>791880.0</v>
      </c>
      <c r="D51" s="88">
        <v>3088.33</v>
      </c>
      <c r="E51" s="87">
        <v>79055.0</v>
      </c>
      <c r="F51" s="88">
        <v>3383.56</v>
      </c>
      <c r="G51" s="87">
        <v>791881.0</v>
      </c>
      <c r="H51" s="88">
        <v>3088.33</v>
      </c>
      <c r="I51" s="87">
        <v>79054.0</v>
      </c>
      <c r="J51" s="88">
        <v>3383.56</v>
      </c>
      <c r="K51" s="41"/>
      <c r="L51" s="19">
        <f t="shared" ref="L51:O51" si="150">SUM(C51+G51)</f>
        <v>1583761</v>
      </c>
      <c r="M51" s="18">
        <f t="shared" si="150"/>
        <v>6176.66</v>
      </c>
      <c r="N51" s="19">
        <f t="shared" si="150"/>
        <v>158109</v>
      </c>
      <c r="O51" s="18">
        <f t="shared" si="150"/>
        <v>6767.12</v>
      </c>
      <c r="P51" s="52">
        <f t="shared" si="5"/>
        <v>12943.78</v>
      </c>
      <c r="Q51" s="41">
        <v>1363434.0</v>
      </c>
      <c r="R51" s="41">
        <v>5317.4</v>
      </c>
      <c r="S51" s="28">
        <f t="shared" ref="S51:T51" si="151">Q51-L51</f>
        <v>-220327</v>
      </c>
      <c r="T51" s="52">
        <f t="shared" si="151"/>
        <v>-859.26</v>
      </c>
      <c r="U51" s="41">
        <v>119013.0</v>
      </c>
      <c r="V51" s="41">
        <v>5093.76</v>
      </c>
      <c r="W51" s="28">
        <f t="shared" ref="W51:X51" si="152">U51-N51</f>
        <v>-39096</v>
      </c>
      <c r="X51" s="52">
        <f t="shared" si="152"/>
        <v>-1673.36</v>
      </c>
      <c r="Y51" s="52">
        <f t="shared" si="8"/>
        <v>-2532.62</v>
      </c>
      <c r="Z51" s="41"/>
    </row>
    <row r="52" ht="20.25" customHeight="1">
      <c r="A52" s="29" t="s">
        <v>250</v>
      </c>
      <c r="B52" s="29" t="s">
        <v>0</v>
      </c>
      <c r="C52" s="87">
        <v>3291608.0</v>
      </c>
      <c r="D52" s="88">
        <v>13134.51</v>
      </c>
      <c r="E52" s="87">
        <v>92498.0</v>
      </c>
      <c r="F52" s="88">
        <v>4807.14</v>
      </c>
      <c r="G52" s="87">
        <v>3291605.0</v>
      </c>
      <c r="H52" s="88">
        <v>13134.51</v>
      </c>
      <c r="I52" s="87">
        <v>92499.0</v>
      </c>
      <c r="J52" s="88">
        <v>4807.14</v>
      </c>
      <c r="K52" s="41"/>
      <c r="L52" s="19">
        <f t="shared" ref="L52:O52" si="153">SUM(C52+G52)</f>
        <v>6583213</v>
      </c>
      <c r="M52" s="18">
        <f t="shared" si="153"/>
        <v>26269.02</v>
      </c>
      <c r="N52" s="19">
        <f t="shared" si="153"/>
        <v>184997</v>
      </c>
      <c r="O52" s="18">
        <f t="shared" si="153"/>
        <v>9614.28</v>
      </c>
      <c r="P52" s="52">
        <f t="shared" si="5"/>
        <v>35883.3</v>
      </c>
      <c r="Q52" s="41">
        <v>6648503.0</v>
      </c>
      <c r="R52" s="41">
        <v>26730.64</v>
      </c>
      <c r="S52" s="28">
        <f t="shared" ref="S52:T52" si="154">Q52-L52</f>
        <v>65290</v>
      </c>
      <c r="T52" s="52">
        <f t="shared" si="154"/>
        <v>461.62</v>
      </c>
      <c r="U52" s="41">
        <v>228800.0</v>
      </c>
      <c r="V52" s="41">
        <v>11890.74</v>
      </c>
      <c r="W52" s="28">
        <f t="shared" ref="W52:X52" si="155">U52-N52</f>
        <v>43803</v>
      </c>
      <c r="X52" s="52">
        <f t="shared" si="155"/>
        <v>2276.46</v>
      </c>
      <c r="Y52" s="52">
        <f t="shared" si="8"/>
        <v>2738.08</v>
      </c>
      <c r="Z52" s="41"/>
    </row>
    <row r="53" ht="20.25" customHeight="1">
      <c r="A53" s="29" t="s">
        <v>250</v>
      </c>
      <c r="B53" s="29" t="s">
        <v>40</v>
      </c>
      <c r="C53" s="87">
        <v>3291608.0</v>
      </c>
      <c r="D53" s="88">
        <v>13088.9</v>
      </c>
      <c r="E53" s="87">
        <v>92498.0</v>
      </c>
      <c r="F53" s="88">
        <v>4330.78</v>
      </c>
      <c r="G53" s="87">
        <v>3291605.0</v>
      </c>
      <c r="H53" s="88">
        <v>13088.9</v>
      </c>
      <c r="I53" s="87">
        <v>92499.0</v>
      </c>
      <c r="J53" s="88">
        <v>4330.78</v>
      </c>
      <c r="K53" s="41"/>
      <c r="L53" s="19">
        <f t="shared" ref="L53:O53" si="156">SUM(C53+G53)</f>
        <v>6583213</v>
      </c>
      <c r="M53" s="18">
        <f t="shared" si="156"/>
        <v>26177.8</v>
      </c>
      <c r="N53" s="19">
        <f t="shared" si="156"/>
        <v>184997</v>
      </c>
      <c r="O53" s="18">
        <f t="shared" si="156"/>
        <v>8661.56</v>
      </c>
      <c r="P53" s="52">
        <f t="shared" si="5"/>
        <v>34839.36</v>
      </c>
      <c r="Q53" s="41">
        <v>6648503.0</v>
      </c>
      <c r="R53" s="41">
        <v>26608.9</v>
      </c>
      <c r="S53" s="28">
        <f t="shared" ref="S53:T53" si="157">Q53-L53</f>
        <v>65290</v>
      </c>
      <c r="T53" s="52">
        <f t="shared" si="157"/>
        <v>431.1</v>
      </c>
      <c r="U53" s="41">
        <v>228800.0</v>
      </c>
      <c r="V53" s="41">
        <v>10712.4</v>
      </c>
      <c r="W53" s="28">
        <f t="shared" ref="W53:X53" si="158">U53-N53</f>
        <v>43803</v>
      </c>
      <c r="X53" s="52">
        <f t="shared" si="158"/>
        <v>2050.84</v>
      </c>
      <c r="Y53" s="52">
        <f t="shared" si="8"/>
        <v>2481.94</v>
      </c>
      <c r="Z53" s="41"/>
    </row>
    <row r="54" ht="20.25" customHeight="1">
      <c r="A54" s="29" t="s">
        <v>65</v>
      </c>
      <c r="B54" s="29" t="s">
        <v>0</v>
      </c>
      <c r="C54" s="87">
        <v>1569641.0</v>
      </c>
      <c r="D54" s="88">
        <v>6409.05</v>
      </c>
      <c r="E54" s="87">
        <v>127476.0</v>
      </c>
      <c r="F54" s="88">
        <v>6625.01</v>
      </c>
      <c r="G54" s="87">
        <v>1569641.0</v>
      </c>
      <c r="H54" s="88">
        <v>6409.05</v>
      </c>
      <c r="I54" s="87">
        <v>127476.0</v>
      </c>
      <c r="J54" s="88">
        <v>6625.01</v>
      </c>
      <c r="K54" s="41"/>
      <c r="L54" s="19">
        <f t="shared" ref="L54:O54" si="159">SUM(C54+G54)</f>
        <v>3139282</v>
      </c>
      <c r="M54" s="18">
        <f t="shared" si="159"/>
        <v>12818.1</v>
      </c>
      <c r="N54" s="19">
        <f t="shared" si="159"/>
        <v>254952</v>
      </c>
      <c r="O54" s="18">
        <f t="shared" si="159"/>
        <v>13250.02</v>
      </c>
      <c r="P54" s="52">
        <f t="shared" si="5"/>
        <v>26068.12</v>
      </c>
      <c r="Q54" s="41">
        <v>2869684.0</v>
      </c>
      <c r="R54" s="41">
        <v>11891.09</v>
      </c>
      <c r="S54" s="28">
        <f t="shared" ref="S54:T54" si="160">Q54-L54</f>
        <v>-269598</v>
      </c>
      <c r="T54" s="52">
        <f t="shared" si="160"/>
        <v>-927.01</v>
      </c>
      <c r="U54" s="41">
        <v>359209.0</v>
      </c>
      <c r="V54" s="41">
        <v>18668.08</v>
      </c>
      <c r="W54" s="28">
        <f t="shared" ref="W54:X54" si="161">U54-N54</f>
        <v>104257</v>
      </c>
      <c r="X54" s="52">
        <f t="shared" si="161"/>
        <v>5418.06</v>
      </c>
      <c r="Y54" s="52">
        <f t="shared" si="8"/>
        <v>4491.05</v>
      </c>
      <c r="Z54" s="41"/>
    </row>
    <row r="55" ht="20.25" customHeight="1">
      <c r="A55" s="29" t="s">
        <v>65</v>
      </c>
      <c r="B55" s="29" t="s">
        <v>66</v>
      </c>
      <c r="C55" s="87">
        <v>1569641.0</v>
      </c>
      <c r="D55" s="88">
        <v>6409.05</v>
      </c>
      <c r="E55" s="87">
        <v>127476.0</v>
      </c>
      <c r="F55" s="88">
        <v>5968.5</v>
      </c>
      <c r="G55" s="87">
        <v>1569641.0</v>
      </c>
      <c r="H55" s="88">
        <v>6409.05</v>
      </c>
      <c r="I55" s="87">
        <v>127476.0</v>
      </c>
      <c r="J55" s="88">
        <v>5968.5</v>
      </c>
      <c r="K55" s="41"/>
      <c r="L55" s="19">
        <f t="shared" ref="L55:O55" si="162">SUM(C55+G55)</f>
        <v>3139282</v>
      </c>
      <c r="M55" s="18">
        <f t="shared" si="162"/>
        <v>12818.1</v>
      </c>
      <c r="N55" s="19">
        <f t="shared" si="162"/>
        <v>254952</v>
      </c>
      <c r="O55" s="18">
        <f t="shared" si="162"/>
        <v>11937</v>
      </c>
      <c r="P55" s="52">
        <f t="shared" si="5"/>
        <v>24755.1</v>
      </c>
      <c r="Q55" s="41">
        <v>2869684.0</v>
      </c>
      <c r="R55" s="41">
        <v>11891.09</v>
      </c>
      <c r="S55" s="28">
        <f t="shared" ref="S55:T55" si="163">Q55-L55</f>
        <v>-269598</v>
      </c>
      <c r="T55" s="52">
        <f t="shared" si="163"/>
        <v>-927.01</v>
      </c>
      <c r="U55" s="41">
        <v>359209.0</v>
      </c>
      <c r="V55" s="41">
        <v>16818.15</v>
      </c>
      <c r="W55" s="28">
        <f t="shared" ref="W55:X55" si="164">U55-N55</f>
        <v>104257</v>
      </c>
      <c r="X55" s="52">
        <f t="shared" si="164"/>
        <v>4881.15</v>
      </c>
      <c r="Y55" s="52">
        <f t="shared" si="8"/>
        <v>3954.14</v>
      </c>
      <c r="Z55" s="41"/>
    </row>
    <row r="56" ht="20.25" customHeight="1">
      <c r="A56" s="29" t="s">
        <v>67</v>
      </c>
      <c r="B56" s="29" t="s">
        <v>0</v>
      </c>
      <c r="C56" s="87">
        <v>1754654.0</v>
      </c>
      <c r="D56" s="88">
        <v>7154.9</v>
      </c>
      <c r="E56" s="87">
        <v>78610.0</v>
      </c>
      <c r="F56" s="88">
        <v>3990.75</v>
      </c>
      <c r="G56" s="87">
        <v>1754654.0</v>
      </c>
      <c r="H56" s="88">
        <v>7154.9</v>
      </c>
      <c r="I56" s="87">
        <v>78610.0</v>
      </c>
      <c r="J56" s="88">
        <v>3990.75</v>
      </c>
      <c r="K56" s="41"/>
      <c r="L56" s="19">
        <f t="shared" ref="L56:O56" si="165">SUM(C56+G56)</f>
        <v>3509308</v>
      </c>
      <c r="M56" s="18">
        <f t="shared" si="165"/>
        <v>14309.8</v>
      </c>
      <c r="N56" s="19">
        <f t="shared" si="165"/>
        <v>157220</v>
      </c>
      <c r="O56" s="18">
        <f t="shared" si="165"/>
        <v>7981.5</v>
      </c>
      <c r="P56" s="52">
        <f t="shared" si="5"/>
        <v>22291.3</v>
      </c>
      <c r="Q56" s="41">
        <v>2768416.0</v>
      </c>
      <c r="R56" s="41">
        <v>11279.88</v>
      </c>
      <c r="S56" s="28">
        <f t="shared" ref="S56:T56" si="166">Q56-L56</f>
        <v>-740892</v>
      </c>
      <c r="T56" s="52">
        <f t="shared" si="166"/>
        <v>-3029.92</v>
      </c>
      <c r="U56" s="41">
        <v>114798.0</v>
      </c>
      <c r="V56" s="41">
        <v>5817.99</v>
      </c>
      <c r="W56" s="28">
        <f t="shared" ref="W56:X56" si="167">U56-N56</f>
        <v>-42422</v>
      </c>
      <c r="X56" s="52">
        <f t="shared" si="167"/>
        <v>-2163.51</v>
      </c>
      <c r="Y56" s="52">
        <f t="shared" si="8"/>
        <v>-5193.43</v>
      </c>
      <c r="Z56" s="41"/>
    </row>
    <row r="57" ht="20.25" customHeight="1">
      <c r="A57" s="29" t="s">
        <v>67</v>
      </c>
      <c r="B57" s="29" t="s">
        <v>40</v>
      </c>
      <c r="C57" s="87">
        <v>1754654.0</v>
      </c>
      <c r="D57" s="88">
        <v>7021.77</v>
      </c>
      <c r="E57" s="87">
        <v>78610.0</v>
      </c>
      <c r="F57" s="88">
        <v>3572.78</v>
      </c>
      <c r="G57" s="87">
        <v>1754654.0</v>
      </c>
      <c r="H57" s="88">
        <v>7021.77</v>
      </c>
      <c r="I57" s="87">
        <v>78610.0</v>
      </c>
      <c r="J57" s="88">
        <v>3572.78</v>
      </c>
      <c r="K57" s="41"/>
      <c r="L57" s="19">
        <f t="shared" ref="L57:O57" si="168">SUM(C57+G57)</f>
        <v>3509308</v>
      </c>
      <c r="M57" s="18">
        <f t="shared" si="168"/>
        <v>14043.54</v>
      </c>
      <c r="N57" s="19">
        <f t="shared" si="168"/>
        <v>157220</v>
      </c>
      <c r="O57" s="18">
        <f t="shared" si="168"/>
        <v>7145.56</v>
      </c>
      <c r="P57" s="52">
        <f t="shared" si="5"/>
        <v>21189.1</v>
      </c>
      <c r="Q57" s="41">
        <v>2768416.0</v>
      </c>
      <c r="R57" s="41">
        <v>11074.73</v>
      </c>
      <c r="S57" s="28">
        <f t="shared" ref="S57:T57" si="169">Q57-L57</f>
        <v>-740892</v>
      </c>
      <c r="T57" s="52">
        <f t="shared" si="169"/>
        <v>-2968.81</v>
      </c>
      <c r="U57" s="41">
        <v>114798.0</v>
      </c>
      <c r="V57" s="41">
        <v>5217.57</v>
      </c>
      <c r="W57" s="28">
        <f t="shared" ref="W57:X57" si="170">U57-N57</f>
        <v>-42422</v>
      </c>
      <c r="X57" s="52">
        <f t="shared" si="170"/>
        <v>-1927.99</v>
      </c>
      <c r="Y57" s="52">
        <f t="shared" si="8"/>
        <v>-4896.8</v>
      </c>
      <c r="Z57" s="41"/>
    </row>
    <row r="58" ht="20.25" customHeight="1">
      <c r="A58" s="29" t="s">
        <v>251</v>
      </c>
      <c r="B58" s="29" t="s">
        <v>0</v>
      </c>
      <c r="C58" s="87">
        <v>6810138.0</v>
      </c>
      <c r="D58" s="88">
        <v>25469.92</v>
      </c>
      <c r="E58" s="87">
        <v>79396.0</v>
      </c>
      <c r="F58" s="88">
        <v>4786.32</v>
      </c>
      <c r="G58" s="87">
        <v>6810138.0</v>
      </c>
      <c r="H58" s="88">
        <v>25469.92</v>
      </c>
      <c r="I58" s="87">
        <v>79396.0</v>
      </c>
      <c r="J58" s="88">
        <v>4786.32</v>
      </c>
      <c r="K58" s="41"/>
      <c r="L58" s="19">
        <f t="shared" ref="L58:O58" si="171">SUM(C58+G58)</f>
        <v>13620276</v>
      </c>
      <c r="M58" s="18">
        <f t="shared" si="171"/>
        <v>50939.84</v>
      </c>
      <c r="N58" s="19">
        <f t="shared" si="171"/>
        <v>158792</v>
      </c>
      <c r="O58" s="18">
        <f t="shared" si="171"/>
        <v>9572.64</v>
      </c>
      <c r="P58" s="52">
        <f t="shared" si="5"/>
        <v>60512.48</v>
      </c>
      <c r="Q58" s="41">
        <v>1.0807109E7</v>
      </c>
      <c r="R58" s="41">
        <v>40418.58</v>
      </c>
      <c r="S58" s="28">
        <f t="shared" ref="S58:T58" si="172">Q58-L58</f>
        <v>-2813167</v>
      </c>
      <c r="T58" s="52">
        <f t="shared" si="172"/>
        <v>-10521.26</v>
      </c>
      <c r="U58" s="41">
        <v>165966.0</v>
      </c>
      <c r="V58" s="41">
        <v>9866.51</v>
      </c>
      <c r="W58" s="28">
        <f t="shared" ref="W58:X58" si="173">U58-N58</f>
        <v>7174</v>
      </c>
      <c r="X58" s="52">
        <f t="shared" si="173"/>
        <v>293.87</v>
      </c>
      <c r="Y58" s="52">
        <f t="shared" si="8"/>
        <v>-10227.39</v>
      </c>
      <c r="Z58" s="41"/>
    </row>
    <row r="59" ht="20.25" customHeight="1">
      <c r="A59" s="29" t="s">
        <v>251</v>
      </c>
      <c r="B59" s="29" t="s">
        <v>220</v>
      </c>
      <c r="C59" s="87">
        <v>6810138.0</v>
      </c>
      <c r="D59" s="88">
        <v>25562.69</v>
      </c>
      <c r="E59" s="87">
        <v>79396.0</v>
      </c>
      <c r="F59" s="88">
        <v>4312.01</v>
      </c>
      <c r="G59" s="87">
        <v>6810138.0</v>
      </c>
      <c r="H59" s="88">
        <v>25562.69</v>
      </c>
      <c r="I59" s="87">
        <v>79396.0</v>
      </c>
      <c r="J59" s="88">
        <v>4312.01</v>
      </c>
      <c r="K59" s="41"/>
      <c r="L59" s="19">
        <f t="shared" ref="L59:O59" si="174">SUM(C59+G59)</f>
        <v>13620276</v>
      </c>
      <c r="M59" s="18">
        <f t="shared" si="174"/>
        <v>51125.38</v>
      </c>
      <c r="N59" s="19">
        <f t="shared" si="174"/>
        <v>158792</v>
      </c>
      <c r="O59" s="18">
        <f t="shared" si="174"/>
        <v>8624.02</v>
      </c>
      <c r="P59" s="52">
        <f t="shared" si="5"/>
        <v>59749.4</v>
      </c>
      <c r="Q59" s="41">
        <v>1.0807109E7</v>
      </c>
      <c r="R59" s="41">
        <v>40575.98</v>
      </c>
      <c r="S59" s="28">
        <f t="shared" ref="S59:T59" si="175">Q59-L59</f>
        <v>-2813167</v>
      </c>
      <c r="T59" s="52">
        <f t="shared" si="175"/>
        <v>-10549.4</v>
      </c>
      <c r="U59" s="41">
        <v>165966.0</v>
      </c>
      <c r="V59" s="41">
        <v>8888.75</v>
      </c>
      <c r="W59" s="28">
        <f t="shared" ref="W59:X59" si="176">U59-N59</f>
        <v>7174</v>
      </c>
      <c r="X59" s="52">
        <f t="shared" si="176"/>
        <v>264.73</v>
      </c>
      <c r="Y59" s="52">
        <f t="shared" si="8"/>
        <v>-10284.67</v>
      </c>
      <c r="Z59" s="41"/>
    </row>
    <row r="60" ht="20.25" customHeight="1">
      <c r="A60" s="29" t="s">
        <v>192</v>
      </c>
      <c r="B60" s="29" t="s">
        <v>0</v>
      </c>
      <c r="C60" s="87">
        <v>2981206.0</v>
      </c>
      <c r="D60" s="88">
        <v>11782.74</v>
      </c>
      <c r="E60" s="87">
        <v>180877.0</v>
      </c>
      <c r="F60" s="88">
        <v>9853.65</v>
      </c>
      <c r="G60" s="87">
        <v>2981206.0</v>
      </c>
      <c r="H60" s="88">
        <v>11782.74</v>
      </c>
      <c r="I60" s="87">
        <v>180877.0</v>
      </c>
      <c r="J60" s="88">
        <v>9853.65</v>
      </c>
      <c r="K60" s="41"/>
      <c r="L60" s="19">
        <f t="shared" ref="L60:O60" si="177">SUM(C60+G60)</f>
        <v>5962412</v>
      </c>
      <c r="M60" s="18">
        <f t="shared" si="177"/>
        <v>23565.48</v>
      </c>
      <c r="N60" s="19">
        <f t="shared" si="177"/>
        <v>361754</v>
      </c>
      <c r="O60" s="18">
        <f t="shared" si="177"/>
        <v>19707.3</v>
      </c>
      <c r="P60" s="52">
        <f t="shared" si="5"/>
        <v>43272.78</v>
      </c>
      <c r="Q60" s="41">
        <v>4589866.0</v>
      </c>
      <c r="R60" s="41">
        <v>18406.38</v>
      </c>
      <c r="S60" s="28">
        <f t="shared" ref="S60:T60" si="178">Q60-L60</f>
        <v>-1372546</v>
      </c>
      <c r="T60" s="52">
        <f t="shared" si="178"/>
        <v>-5159.1</v>
      </c>
      <c r="U60" s="41">
        <v>401762.0</v>
      </c>
      <c r="V60" s="41">
        <v>21738.7</v>
      </c>
      <c r="W60" s="28">
        <f t="shared" ref="W60:X60" si="179">U60-N60</f>
        <v>40008</v>
      </c>
      <c r="X60" s="52">
        <f t="shared" si="179"/>
        <v>2031.4</v>
      </c>
      <c r="Y60" s="52">
        <f t="shared" si="8"/>
        <v>-3127.7</v>
      </c>
      <c r="Z60" s="41"/>
    </row>
    <row r="61" ht="20.25" customHeight="1">
      <c r="A61" s="29" t="s">
        <v>192</v>
      </c>
      <c r="B61" s="29" t="s">
        <v>40</v>
      </c>
      <c r="C61" s="87">
        <v>2981206.0</v>
      </c>
      <c r="D61" s="88">
        <v>11189.2</v>
      </c>
      <c r="E61" s="87">
        <v>180877.0</v>
      </c>
      <c r="F61" s="88">
        <v>8391.27</v>
      </c>
      <c r="G61" s="87">
        <v>2981206.0</v>
      </c>
      <c r="H61" s="88">
        <v>11189.2</v>
      </c>
      <c r="I61" s="87">
        <v>180877.0</v>
      </c>
      <c r="J61" s="88">
        <v>8391.27</v>
      </c>
      <c r="K61" s="41"/>
      <c r="L61" s="19">
        <f t="shared" ref="L61:O61" si="180">SUM(C61+G61)</f>
        <v>5962412</v>
      </c>
      <c r="M61" s="18">
        <f t="shared" si="180"/>
        <v>22378.4</v>
      </c>
      <c r="N61" s="19">
        <f t="shared" si="180"/>
        <v>361754</v>
      </c>
      <c r="O61" s="18">
        <f t="shared" si="180"/>
        <v>16782.54</v>
      </c>
      <c r="P61" s="52">
        <f t="shared" si="5"/>
        <v>39160.94</v>
      </c>
      <c r="Q61" s="41">
        <v>4589866.0</v>
      </c>
      <c r="R61" s="41">
        <v>17421.43</v>
      </c>
      <c r="S61" s="28">
        <f t="shared" ref="S61:T61" si="181">Q61-L61</f>
        <v>-1372546</v>
      </c>
      <c r="T61" s="52">
        <f t="shared" si="181"/>
        <v>-4956.97</v>
      </c>
      <c r="U61" s="41">
        <v>401762.0</v>
      </c>
      <c r="V61" s="41">
        <v>18599.5</v>
      </c>
      <c r="W61" s="28">
        <f t="shared" ref="W61:X61" si="182">U61-N61</f>
        <v>40008</v>
      </c>
      <c r="X61" s="52">
        <f t="shared" si="182"/>
        <v>1816.96</v>
      </c>
      <c r="Y61" s="52">
        <f t="shared" si="8"/>
        <v>-3140.01</v>
      </c>
      <c r="Z61" s="41"/>
    </row>
    <row r="62" ht="20.25" customHeight="1">
      <c r="A62" s="29" t="s">
        <v>252</v>
      </c>
      <c r="B62" s="29" t="s">
        <v>0</v>
      </c>
      <c r="C62" s="87">
        <v>1061189.0</v>
      </c>
      <c r="D62" s="88">
        <v>4076.08</v>
      </c>
      <c r="E62" s="87">
        <v>130033.0</v>
      </c>
      <c r="F62" s="88">
        <v>6908.65</v>
      </c>
      <c r="G62" s="87">
        <v>554322.0</v>
      </c>
      <c r="H62" s="88">
        <v>1784.65</v>
      </c>
      <c r="I62" s="87">
        <v>13819.0</v>
      </c>
      <c r="J62" s="88">
        <v>621.84</v>
      </c>
      <c r="K62" s="41"/>
      <c r="L62" s="19">
        <f t="shared" ref="L62:O62" si="183">SUM(C62+G62)</f>
        <v>1615511</v>
      </c>
      <c r="M62" s="18">
        <f t="shared" si="183"/>
        <v>5860.73</v>
      </c>
      <c r="N62" s="19">
        <f t="shared" si="183"/>
        <v>143852</v>
      </c>
      <c r="O62" s="18">
        <f t="shared" si="183"/>
        <v>7530.49</v>
      </c>
      <c r="P62" s="52">
        <f t="shared" si="5"/>
        <v>13391.22</v>
      </c>
      <c r="Q62" s="41">
        <v>1903722.0</v>
      </c>
      <c r="R62" s="41">
        <v>7013.05</v>
      </c>
      <c r="S62" s="28">
        <f t="shared" ref="S62:T62" si="184">Q62-L62</f>
        <v>288211</v>
      </c>
      <c r="T62" s="52">
        <f t="shared" si="184"/>
        <v>1152.32</v>
      </c>
      <c r="U62" s="41">
        <v>139613.0</v>
      </c>
      <c r="V62" s="41">
        <v>7159.8</v>
      </c>
      <c r="W62" s="28">
        <f t="shared" ref="W62:X62" si="185">U62-N62</f>
        <v>-4239</v>
      </c>
      <c r="X62" s="52">
        <f t="shared" si="185"/>
        <v>-370.69</v>
      </c>
      <c r="Y62" s="52">
        <f t="shared" si="8"/>
        <v>781.63</v>
      </c>
      <c r="Z62" s="41"/>
    </row>
    <row r="63" ht="20.25" customHeight="1">
      <c r="A63" s="29" t="s">
        <v>252</v>
      </c>
      <c r="B63" s="29" t="s">
        <v>220</v>
      </c>
      <c r="C63" s="87">
        <v>1061189.0</v>
      </c>
      <c r="D63" s="88">
        <v>4437.49</v>
      </c>
      <c r="E63" s="87">
        <v>130033.0</v>
      </c>
      <c r="F63" s="88">
        <v>6778.63</v>
      </c>
      <c r="G63" s="87">
        <v>0.0</v>
      </c>
      <c r="H63" s="88">
        <v>0.0</v>
      </c>
      <c r="I63" s="87">
        <v>0.0</v>
      </c>
      <c r="J63" s="88">
        <v>0.0</v>
      </c>
      <c r="K63" s="41"/>
      <c r="L63" s="19">
        <f t="shared" ref="L63:O63" si="186">SUM(C63+G63)</f>
        <v>1061189</v>
      </c>
      <c r="M63" s="18">
        <f t="shared" si="186"/>
        <v>4437.49</v>
      </c>
      <c r="N63" s="19">
        <f t="shared" si="186"/>
        <v>130033</v>
      </c>
      <c r="O63" s="18">
        <f t="shared" si="186"/>
        <v>6778.63</v>
      </c>
      <c r="P63" s="52">
        <f t="shared" si="5"/>
        <v>11216.12</v>
      </c>
      <c r="Q63" s="41">
        <v>1374734.0</v>
      </c>
      <c r="R63" s="41">
        <v>5698.57</v>
      </c>
      <c r="S63" s="28">
        <f t="shared" ref="S63:T63" si="187">Q63-L63</f>
        <v>313545</v>
      </c>
      <c r="T63" s="52">
        <f t="shared" si="187"/>
        <v>1261.08</v>
      </c>
      <c r="U63" s="41">
        <v>107899.0</v>
      </c>
      <c r="V63" s="41">
        <v>5624.78</v>
      </c>
      <c r="W63" s="28">
        <f t="shared" ref="W63:X63" si="188">U63-N63</f>
        <v>-22134</v>
      </c>
      <c r="X63" s="52">
        <f t="shared" si="188"/>
        <v>-1153.85</v>
      </c>
      <c r="Y63" s="52">
        <f t="shared" si="8"/>
        <v>107.23</v>
      </c>
      <c r="Z63" s="41"/>
    </row>
    <row r="64" ht="20.25" customHeight="1">
      <c r="A64" s="29" t="s">
        <v>252</v>
      </c>
      <c r="B64" s="29" t="s">
        <v>40</v>
      </c>
      <c r="C64" s="87">
        <v>0.0</v>
      </c>
      <c r="D64" s="88">
        <v>0.0</v>
      </c>
      <c r="E64" s="87">
        <v>0.0</v>
      </c>
      <c r="F64" s="88">
        <v>0.0</v>
      </c>
      <c r="G64" s="87">
        <v>554322.0</v>
      </c>
      <c r="H64" s="88">
        <v>1784.65</v>
      </c>
      <c r="I64" s="87">
        <v>13819.0</v>
      </c>
      <c r="J64" s="88">
        <v>621.84</v>
      </c>
      <c r="K64" s="41"/>
      <c r="L64" s="19">
        <f t="shared" ref="L64:O64" si="189">SUM(C64+G64)</f>
        <v>554322</v>
      </c>
      <c r="M64" s="18">
        <f t="shared" si="189"/>
        <v>1784.65</v>
      </c>
      <c r="N64" s="19">
        <f t="shared" si="189"/>
        <v>13819</v>
      </c>
      <c r="O64" s="18">
        <f t="shared" si="189"/>
        <v>621.84</v>
      </c>
      <c r="P64" s="52">
        <f t="shared" si="5"/>
        <v>2406.49</v>
      </c>
      <c r="Q64" s="41">
        <v>528988.0</v>
      </c>
      <c r="R64" s="41">
        <v>1778.31</v>
      </c>
      <c r="S64" s="28">
        <f t="shared" ref="S64:T64" si="190">Q64-L64</f>
        <v>-25334</v>
      </c>
      <c r="T64" s="52">
        <f t="shared" si="190"/>
        <v>-6.34</v>
      </c>
      <c r="U64" s="41">
        <v>31714.0</v>
      </c>
      <c r="V64" s="41">
        <v>1427.13</v>
      </c>
      <c r="W64" s="28">
        <f t="shared" ref="W64:X64" si="191">U64-N64</f>
        <v>17895</v>
      </c>
      <c r="X64" s="52">
        <f t="shared" si="191"/>
        <v>805.29</v>
      </c>
      <c r="Y64" s="52">
        <f t="shared" si="8"/>
        <v>798.95</v>
      </c>
      <c r="Z64" s="41"/>
    </row>
    <row r="65" ht="20.25" customHeight="1">
      <c r="A65" s="29" t="s">
        <v>144</v>
      </c>
      <c r="B65" s="29" t="s">
        <v>0</v>
      </c>
      <c r="C65" s="87">
        <v>1398388.0</v>
      </c>
      <c r="D65" s="88">
        <v>5473.64</v>
      </c>
      <c r="E65" s="87">
        <v>109735.0</v>
      </c>
      <c r="F65" s="88">
        <v>5919.93</v>
      </c>
      <c r="G65" s="87">
        <v>1398388.0</v>
      </c>
      <c r="H65" s="88">
        <v>5473.64</v>
      </c>
      <c r="I65" s="87">
        <v>109735.0</v>
      </c>
      <c r="J65" s="88">
        <v>5919.93</v>
      </c>
      <c r="K65" s="41"/>
      <c r="L65" s="19">
        <f t="shared" ref="L65:O65" si="192">SUM(C65+G65)</f>
        <v>2796776</v>
      </c>
      <c r="M65" s="18">
        <f t="shared" si="192"/>
        <v>10947.28</v>
      </c>
      <c r="N65" s="19">
        <f t="shared" si="192"/>
        <v>219470</v>
      </c>
      <c r="O65" s="18">
        <f t="shared" si="192"/>
        <v>11839.86</v>
      </c>
      <c r="P65" s="52">
        <f t="shared" si="5"/>
        <v>22787.14</v>
      </c>
      <c r="Q65" s="41">
        <v>2316548.0</v>
      </c>
      <c r="R65" s="41">
        <v>8982.64</v>
      </c>
      <c r="S65" s="28">
        <f t="shared" ref="S65:T65" si="193">Q65-L65</f>
        <v>-480228</v>
      </c>
      <c r="T65" s="52">
        <f t="shared" si="193"/>
        <v>-1964.64</v>
      </c>
      <c r="U65" s="41">
        <v>222812.0</v>
      </c>
      <c r="V65" s="41">
        <v>11375.1</v>
      </c>
      <c r="W65" s="28">
        <f t="shared" ref="W65:X65" si="194">U65-N65</f>
        <v>3342</v>
      </c>
      <c r="X65" s="52">
        <f t="shared" si="194"/>
        <v>-464.76</v>
      </c>
      <c r="Y65" s="52">
        <f t="shared" si="8"/>
        <v>-2429.4</v>
      </c>
      <c r="Z65" s="41"/>
    </row>
    <row r="66" ht="20.25" customHeight="1">
      <c r="A66" s="29" t="s">
        <v>144</v>
      </c>
      <c r="B66" s="29" t="s">
        <v>46</v>
      </c>
      <c r="C66" s="87">
        <v>1398388.0</v>
      </c>
      <c r="D66" s="88">
        <v>5280.55</v>
      </c>
      <c r="E66" s="87">
        <v>109735.0</v>
      </c>
      <c r="F66" s="88">
        <v>5118.66</v>
      </c>
      <c r="G66" s="87">
        <v>1398388.0</v>
      </c>
      <c r="H66" s="88">
        <v>5280.55</v>
      </c>
      <c r="I66" s="87">
        <v>109735.0</v>
      </c>
      <c r="J66" s="88">
        <v>5118.66</v>
      </c>
      <c r="K66" s="41"/>
      <c r="L66" s="19">
        <f t="shared" ref="L66:O66" si="195">SUM(C66+G66)</f>
        <v>2796776</v>
      </c>
      <c r="M66" s="18">
        <f t="shared" si="195"/>
        <v>10561.1</v>
      </c>
      <c r="N66" s="19">
        <f t="shared" si="195"/>
        <v>219470</v>
      </c>
      <c r="O66" s="18">
        <f t="shared" si="195"/>
        <v>10237.32</v>
      </c>
      <c r="P66" s="52">
        <f t="shared" si="5"/>
        <v>20798.42</v>
      </c>
      <c r="Q66" s="41">
        <v>2316548.0</v>
      </c>
      <c r="R66" s="41">
        <v>8691.06</v>
      </c>
      <c r="S66" s="28">
        <f t="shared" ref="S66:T66" si="196">Q66-L66</f>
        <v>-480228</v>
      </c>
      <c r="T66" s="52">
        <f t="shared" si="196"/>
        <v>-1870.04</v>
      </c>
      <c r="U66" s="41">
        <v>222812.0</v>
      </c>
      <c r="V66" s="41">
        <v>9944.21</v>
      </c>
      <c r="W66" s="28">
        <f t="shared" ref="W66:X66" si="197">U66-N66</f>
        <v>3342</v>
      </c>
      <c r="X66" s="52">
        <f t="shared" si="197"/>
        <v>-293.11</v>
      </c>
      <c r="Y66" s="52">
        <f t="shared" si="8"/>
        <v>-2163.15</v>
      </c>
      <c r="Z66" s="41"/>
    </row>
    <row r="67" ht="20.25" customHeight="1">
      <c r="A67" s="29" t="s">
        <v>70</v>
      </c>
      <c r="B67" s="29" t="s">
        <v>0</v>
      </c>
      <c r="C67" s="87">
        <v>2193324.0</v>
      </c>
      <c r="D67" s="88">
        <v>8092.03</v>
      </c>
      <c r="E67" s="87">
        <v>115224.0</v>
      </c>
      <c r="F67" s="88">
        <v>5331.91</v>
      </c>
      <c r="G67" s="87">
        <v>2193324.0</v>
      </c>
      <c r="H67" s="88">
        <v>8092.03</v>
      </c>
      <c r="I67" s="87">
        <v>115224.0</v>
      </c>
      <c r="J67" s="88">
        <v>5331.91</v>
      </c>
      <c r="K67" s="41"/>
      <c r="L67" s="19">
        <f t="shared" ref="L67:O67" si="198">SUM(C67+G67)</f>
        <v>4386648</v>
      </c>
      <c r="M67" s="18">
        <f t="shared" si="198"/>
        <v>16184.06</v>
      </c>
      <c r="N67" s="19">
        <f t="shared" si="198"/>
        <v>230448</v>
      </c>
      <c r="O67" s="18">
        <f t="shared" si="198"/>
        <v>10663.82</v>
      </c>
      <c r="P67" s="52">
        <f t="shared" si="5"/>
        <v>26847.88</v>
      </c>
      <c r="Q67" s="41">
        <v>2949833.0</v>
      </c>
      <c r="R67" s="41">
        <v>11198.49</v>
      </c>
      <c r="S67" s="28">
        <f t="shared" ref="S67:T67" si="199">Q67-L67</f>
        <v>-1436815</v>
      </c>
      <c r="T67" s="52">
        <f t="shared" si="199"/>
        <v>-4985.57</v>
      </c>
      <c r="U67" s="41">
        <v>233656.0</v>
      </c>
      <c r="V67" s="41">
        <v>11519.07</v>
      </c>
      <c r="W67" s="28">
        <f t="shared" ref="W67:X67" si="200">U67-N67</f>
        <v>3208</v>
      </c>
      <c r="X67" s="52">
        <f t="shared" si="200"/>
        <v>855.25</v>
      </c>
      <c r="Y67" s="52">
        <f t="shared" si="8"/>
        <v>-4130.32</v>
      </c>
      <c r="Z67" s="41"/>
    </row>
    <row r="68" ht="20.25" customHeight="1">
      <c r="A68" s="29" t="s">
        <v>70</v>
      </c>
      <c r="B68" s="29" t="s">
        <v>46</v>
      </c>
      <c r="C68" s="87">
        <v>2193324.0</v>
      </c>
      <c r="D68" s="88">
        <v>7842.08</v>
      </c>
      <c r="E68" s="87">
        <v>115224.0</v>
      </c>
      <c r="F68" s="88">
        <v>4755.48</v>
      </c>
      <c r="G68" s="87">
        <v>2193324.0</v>
      </c>
      <c r="H68" s="88">
        <v>7842.08</v>
      </c>
      <c r="I68" s="87">
        <v>115224.0</v>
      </c>
      <c r="J68" s="88">
        <v>4755.48</v>
      </c>
      <c r="K68" s="41"/>
      <c r="L68" s="19">
        <f t="shared" ref="L68:O68" si="201">SUM(C68+G68)</f>
        <v>4386648</v>
      </c>
      <c r="M68" s="18">
        <f t="shared" si="201"/>
        <v>15684.16</v>
      </c>
      <c r="N68" s="19">
        <f t="shared" si="201"/>
        <v>230448</v>
      </c>
      <c r="O68" s="18">
        <f t="shared" si="201"/>
        <v>9510.96</v>
      </c>
      <c r="P68" s="52">
        <f t="shared" si="5"/>
        <v>25195.12</v>
      </c>
      <c r="Q68" s="41">
        <v>2949833.0</v>
      </c>
      <c r="R68" s="41">
        <v>10762.03</v>
      </c>
      <c r="S68" s="28">
        <f t="shared" ref="S68:T68" si="202">Q68-L68</f>
        <v>-1436815</v>
      </c>
      <c r="T68" s="52">
        <f t="shared" si="202"/>
        <v>-4922.13</v>
      </c>
      <c r="U68" s="41">
        <v>233656.0</v>
      </c>
      <c r="V68" s="41">
        <v>10122.88</v>
      </c>
      <c r="W68" s="28">
        <f t="shared" ref="W68:X68" si="203">U68-N68</f>
        <v>3208</v>
      </c>
      <c r="X68" s="52">
        <f t="shared" si="203"/>
        <v>611.92</v>
      </c>
      <c r="Y68" s="52">
        <f t="shared" si="8"/>
        <v>-4310.21</v>
      </c>
      <c r="Z68" s="41"/>
    </row>
    <row r="69" ht="20.25" customHeight="1">
      <c r="A69" s="29" t="s">
        <v>71</v>
      </c>
      <c r="B69" s="29" t="s">
        <v>0</v>
      </c>
      <c r="C69" s="87">
        <v>4049031.0</v>
      </c>
      <c r="D69" s="88">
        <v>14935.18</v>
      </c>
      <c r="E69" s="87">
        <v>137651.0</v>
      </c>
      <c r="F69" s="88">
        <v>7291.25</v>
      </c>
      <c r="G69" s="87">
        <v>4049027.0</v>
      </c>
      <c r="H69" s="88">
        <v>14935.18</v>
      </c>
      <c r="I69" s="87">
        <v>137653.0</v>
      </c>
      <c r="J69" s="88">
        <v>7291.24</v>
      </c>
      <c r="K69" s="41"/>
      <c r="L69" s="19">
        <f t="shared" ref="L69:O69" si="204">SUM(C69+G69)</f>
        <v>8098058</v>
      </c>
      <c r="M69" s="18">
        <f t="shared" si="204"/>
        <v>29870.36</v>
      </c>
      <c r="N69" s="19">
        <f t="shared" si="204"/>
        <v>275304</v>
      </c>
      <c r="O69" s="18">
        <f t="shared" si="204"/>
        <v>14582.49</v>
      </c>
      <c r="P69" s="52">
        <f t="shared" si="5"/>
        <v>44452.85</v>
      </c>
      <c r="Q69" s="41">
        <v>6615466.0</v>
      </c>
      <c r="R69" s="41">
        <v>24254.77</v>
      </c>
      <c r="S69" s="28">
        <f t="shared" ref="S69:T69" si="205">Q69-L69</f>
        <v>-1482592</v>
      </c>
      <c r="T69" s="52">
        <f t="shared" si="205"/>
        <v>-5615.59</v>
      </c>
      <c r="U69" s="41">
        <v>338575.0</v>
      </c>
      <c r="V69" s="41">
        <v>17628.69</v>
      </c>
      <c r="W69" s="28">
        <f t="shared" ref="W69:X69" si="206">U69-N69</f>
        <v>63271</v>
      </c>
      <c r="X69" s="52">
        <f t="shared" si="206"/>
        <v>3046.2</v>
      </c>
      <c r="Y69" s="52">
        <f t="shared" si="8"/>
        <v>-2569.39</v>
      </c>
      <c r="Z69" s="41"/>
    </row>
    <row r="70" ht="20.25" customHeight="1">
      <c r="A70" s="29" t="s">
        <v>71</v>
      </c>
      <c r="B70" s="29" t="s">
        <v>51</v>
      </c>
      <c r="C70" s="87">
        <v>3682.0</v>
      </c>
      <c r="D70" s="88">
        <v>29.75</v>
      </c>
      <c r="E70" s="87">
        <v>3173.0</v>
      </c>
      <c r="F70" s="88">
        <v>256.35</v>
      </c>
      <c r="G70" s="87">
        <v>3682.0</v>
      </c>
      <c r="H70" s="88">
        <v>33.32</v>
      </c>
      <c r="I70" s="87">
        <v>3172.0</v>
      </c>
      <c r="J70" s="88">
        <v>287.11</v>
      </c>
      <c r="K70" s="41"/>
      <c r="L70" s="19">
        <f t="shared" ref="L70:O70" si="207">SUM(C70+G70)</f>
        <v>7364</v>
      </c>
      <c r="M70" s="18">
        <f t="shared" si="207"/>
        <v>63.07</v>
      </c>
      <c r="N70" s="19">
        <f t="shared" si="207"/>
        <v>6345</v>
      </c>
      <c r="O70" s="18">
        <f t="shared" si="207"/>
        <v>543.46</v>
      </c>
      <c r="P70" s="52">
        <f t="shared" si="5"/>
        <v>606.53</v>
      </c>
      <c r="Q70" s="41">
        <v>5487.0</v>
      </c>
      <c r="R70" s="41">
        <v>49.66</v>
      </c>
      <c r="S70" s="28">
        <f t="shared" ref="S70:T70" si="208">Q70-L70</f>
        <v>-1877</v>
      </c>
      <c r="T70" s="52">
        <f t="shared" si="208"/>
        <v>-13.41</v>
      </c>
      <c r="U70" s="41">
        <v>4749.0</v>
      </c>
      <c r="V70" s="41">
        <v>429.78</v>
      </c>
      <c r="W70" s="28">
        <f t="shared" ref="W70:X70" si="209">U70-N70</f>
        <v>-1596</v>
      </c>
      <c r="X70" s="52">
        <f t="shared" si="209"/>
        <v>-113.68</v>
      </c>
      <c r="Y70" s="52">
        <f t="shared" si="8"/>
        <v>-127.09</v>
      </c>
      <c r="Z70" s="41"/>
    </row>
    <row r="71" ht="20.25" customHeight="1">
      <c r="A71" s="29" t="s">
        <v>71</v>
      </c>
      <c r="B71" s="29" t="s">
        <v>40</v>
      </c>
      <c r="C71" s="87">
        <v>4045349.0</v>
      </c>
      <c r="D71" s="88">
        <v>14513.14</v>
      </c>
      <c r="E71" s="87">
        <v>134478.0</v>
      </c>
      <c r="F71" s="88">
        <v>6112.04</v>
      </c>
      <c r="G71" s="87">
        <v>4045349.0</v>
      </c>
      <c r="H71" s="88">
        <v>14513.14</v>
      </c>
      <c r="I71" s="87">
        <v>134480.0</v>
      </c>
      <c r="J71" s="88">
        <v>6112.05</v>
      </c>
      <c r="K71" s="41"/>
      <c r="L71" s="19">
        <f t="shared" ref="L71:O71" si="210">SUM(C71+G71)</f>
        <v>8090698</v>
      </c>
      <c r="M71" s="18">
        <f t="shared" si="210"/>
        <v>29026.28</v>
      </c>
      <c r="N71" s="19">
        <f t="shared" si="210"/>
        <v>268958</v>
      </c>
      <c r="O71" s="18">
        <f t="shared" si="210"/>
        <v>12224.09</v>
      </c>
      <c r="P71" s="52">
        <f t="shared" si="5"/>
        <v>41250.37</v>
      </c>
      <c r="Q71" s="41">
        <v>6715713.0</v>
      </c>
      <c r="R71" s="41">
        <v>24031.83</v>
      </c>
      <c r="S71" s="28">
        <f t="shared" ref="S71:T71" si="211">Q71-L71</f>
        <v>-1374985</v>
      </c>
      <c r="T71" s="52">
        <f t="shared" si="211"/>
        <v>-4994.45</v>
      </c>
      <c r="U71" s="41">
        <v>346659.0</v>
      </c>
      <c r="V71" s="41">
        <v>15755.65</v>
      </c>
      <c r="W71" s="28">
        <f t="shared" ref="W71:X71" si="212">U71-N71</f>
        <v>77701</v>
      </c>
      <c r="X71" s="52">
        <f t="shared" si="212"/>
        <v>3531.56</v>
      </c>
      <c r="Y71" s="52">
        <f t="shared" si="8"/>
        <v>-1462.89</v>
      </c>
      <c r="Z71" s="41"/>
    </row>
    <row r="72" ht="20.25" customHeight="1">
      <c r="A72" s="29" t="s">
        <v>72</v>
      </c>
      <c r="B72" s="29" t="s">
        <v>0</v>
      </c>
      <c r="C72" s="87">
        <v>1.4760386E7</v>
      </c>
      <c r="D72" s="88">
        <v>48510.75</v>
      </c>
      <c r="E72" s="87">
        <v>358766.0</v>
      </c>
      <c r="F72" s="88">
        <v>18203.79</v>
      </c>
      <c r="G72" s="87">
        <v>1.4760386E7</v>
      </c>
      <c r="H72" s="88">
        <v>48510.75</v>
      </c>
      <c r="I72" s="87">
        <v>358766.0</v>
      </c>
      <c r="J72" s="88">
        <v>18203.79</v>
      </c>
      <c r="K72" s="41"/>
      <c r="L72" s="19">
        <f t="shared" ref="L72:O72" si="213">SUM(C72+G72)</f>
        <v>29520772</v>
      </c>
      <c r="M72" s="18">
        <f t="shared" si="213"/>
        <v>97021.5</v>
      </c>
      <c r="N72" s="19">
        <f t="shared" si="213"/>
        <v>717532</v>
      </c>
      <c r="O72" s="18">
        <f t="shared" si="213"/>
        <v>36407.58</v>
      </c>
      <c r="P72" s="52">
        <f t="shared" si="5"/>
        <v>133429.08</v>
      </c>
      <c r="Q72" s="41">
        <v>2.8166093E7</v>
      </c>
      <c r="R72" s="41">
        <v>93399.24</v>
      </c>
      <c r="S72" s="28">
        <f t="shared" ref="S72:T72" si="214">Q72-L72</f>
        <v>-1354679</v>
      </c>
      <c r="T72" s="52">
        <f t="shared" si="214"/>
        <v>-3622.26</v>
      </c>
      <c r="U72" s="41">
        <v>1010292.0</v>
      </c>
      <c r="V72" s="41">
        <v>52240.39</v>
      </c>
      <c r="W72" s="28">
        <f t="shared" ref="W72:X72" si="215">U72-N72</f>
        <v>292760</v>
      </c>
      <c r="X72" s="52">
        <f t="shared" si="215"/>
        <v>15832.81</v>
      </c>
      <c r="Y72" s="52">
        <f t="shared" si="8"/>
        <v>12210.55</v>
      </c>
      <c r="Z72" s="41"/>
    </row>
    <row r="73" ht="20.25" customHeight="1">
      <c r="A73" s="29" t="s">
        <v>72</v>
      </c>
      <c r="B73" s="29" t="s">
        <v>40</v>
      </c>
      <c r="C73" s="87">
        <v>1.4760386E7</v>
      </c>
      <c r="D73" s="88">
        <v>47975.46</v>
      </c>
      <c r="E73" s="87">
        <v>358766.0</v>
      </c>
      <c r="F73" s="88">
        <v>16214.6</v>
      </c>
      <c r="G73" s="87">
        <v>1.4760386E7</v>
      </c>
      <c r="H73" s="88">
        <v>47975.46</v>
      </c>
      <c r="I73" s="87">
        <v>358766.0</v>
      </c>
      <c r="J73" s="88">
        <v>16214.6</v>
      </c>
      <c r="K73" s="41"/>
      <c r="L73" s="19">
        <f t="shared" ref="L73:O73" si="216">SUM(C73+G73)</f>
        <v>29520772</v>
      </c>
      <c r="M73" s="18">
        <f t="shared" si="216"/>
        <v>95950.92</v>
      </c>
      <c r="N73" s="19">
        <f t="shared" si="216"/>
        <v>717532</v>
      </c>
      <c r="O73" s="18">
        <f t="shared" si="216"/>
        <v>32429.2</v>
      </c>
      <c r="P73" s="52">
        <f t="shared" si="5"/>
        <v>128380.12</v>
      </c>
      <c r="Q73" s="41">
        <v>2.8166093E7</v>
      </c>
      <c r="R73" s="41">
        <v>92027.5</v>
      </c>
      <c r="S73" s="28">
        <f t="shared" ref="S73:T73" si="217">Q73-L73</f>
        <v>-1354679</v>
      </c>
      <c r="T73" s="52">
        <f t="shared" si="217"/>
        <v>-3923.42</v>
      </c>
      <c r="U73" s="41">
        <v>1010292.0</v>
      </c>
      <c r="V73" s="41">
        <v>45463.27</v>
      </c>
      <c r="W73" s="28">
        <f t="shared" ref="W73:X73" si="218">U73-N73</f>
        <v>292760</v>
      </c>
      <c r="X73" s="52">
        <f t="shared" si="218"/>
        <v>13034.07</v>
      </c>
      <c r="Y73" s="52">
        <f t="shared" si="8"/>
        <v>9110.65</v>
      </c>
      <c r="Z73" s="41"/>
    </row>
    <row r="74" ht="20.25" customHeight="1">
      <c r="A74" s="29" t="s">
        <v>75</v>
      </c>
      <c r="B74" s="29" t="s">
        <v>0</v>
      </c>
      <c r="C74" s="87"/>
      <c r="D74" s="88"/>
      <c r="E74" s="87"/>
      <c r="F74" s="88"/>
      <c r="G74" s="87">
        <v>2994322.0</v>
      </c>
      <c r="H74" s="88">
        <v>10931.52</v>
      </c>
      <c r="I74" s="87">
        <v>333834.0</v>
      </c>
      <c r="J74" s="88">
        <v>17849.73</v>
      </c>
      <c r="K74" s="41"/>
      <c r="L74" s="19">
        <f t="shared" ref="L74:O74" si="219">SUM(C74+G74)</f>
        <v>2994322</v>
      </c>
      <c r="M74" s="18">
        <f t="shared" si="219"/>
        <v>10931.52</v>
      </c>
      <c r="N74" s="19">
        <f t="shared" si="219"/>
        <v>333834</v>
      </c>
      <c r="O74" s="18">
        <f t="shared" si="219"/>
        <v>17849.73</v>
      </c>
      <c r="P74" s="52">
        <f t="shared" si="5"/>
        <v>28781.25</v>
      </c>
      <c r="Q74" s="41">
        <v>5525747.0</v>
      </c>
      <c r="R74" s="41">
        <v>20220.1</v>
      </c>
      <c r="S74" s="28">
        <f t="shared" ref="S74:T74" si="220">Q74-L74</f>
        <v>2531425</v>
      </c>
      <c r="T74" s="52">
        <f t="shared" si="220"/>
        <v>9288.58</v>
      </c>
      <c r="U74" s="41">
        <v>866879.0</v>
      </c>
      <c r="V74" s="41">
        <v>45486.74</v>
      </c>
      <c r="W74" s="28">
        <f t="shared" ref="W74:X74" si="221">U74-N74</f>
        <v>533045</v>
      </c>
      <c r="X74" s="52">
        <f t="shared" si="221"/>
        <v>27637.01</v>
      </c>
      <c r="Y74" s="52">
        <f t="shared" si="8"/>
        <v>36925.59</v>
      </c>
      <c r="Z74" s="41"/>
    </row>
    <row r="75" ht="20.25" customHeight="1">
      <c r="A75" s="29" t="s">
        <v>75</v>
      </c>
      <c r="B75" s="29" t="s">
        <v>40</v>
      </c>
      <c r="C75" s="87"/>
      <c r="D75" s="88"/>
      <c r="E75" s="97"/>
      <c r="F75" s="88"/>
      <c r="G75" s="87">
        <v>2994322.0</v>
      </c>
      <c r="H75" s="88">
        <v>10497.57</v>
      </c>
      <c r="I75" s="87">
        <v>333834.0</v>
      </c>
      <c r="J75" s="88">
        <v>15235.55</v>
      </c>
      <c r="K75" s="41"/>
      <c r="L75" s="19">
        <f t="shared" ref="L75:O75" si="222">SUM(C75+G75)</f>
        <v>2994322</v>
      </c>
      <c r="M75" s="18">
        <f t="shared" si="222"/>
        <v>10497.57</v>
      </c>
      <c r="N75" s="19">
        <f t="shared" si="222"/>
        <v>333834</v>
      </c>
      <c r="O75" s="18">
        <f t="shared" si="222"/>
        <v>15235.55</v>
      </c>
      <c r="P75" s="52">
        <f t="shared" si="5"/>
        <v>25733.12</v>
      </c>
      <c r="Q75" s="41">
        <v>5525747.0</v>
      </c>
      <c r="R75" s="41">
        <v>19498.15</v>
      </c>
      <c r="S75" s="28">
        <f t="shared" ref="S75:T75" si="223">Q75-L75</f>
        <v>2531425</v>
      </c>
      <c r="T75" s="52">
        <f t="shared" si="223"/>
        <v>9000.58</v>
      </c>
      <c r="U75" s="41">
        <v>866879.0</v>
      </c>
      <c r="V75" s="41">
        <v>39577.71</v>
      </c>
      <c r="W75" s="28">
        <f t="shared" ref="W75:X75" si="224">U75-N75</f>
        <v>533045</v>
      </c>
      <c r="X75" s="52">
        <f t="shared" si="224"/>
        <v>24342.16</v>
      </c>
      <c r="Y75" s="52">
        <f t="shared" si="8"/>
        <v>33342.74</v>
      </c>
      <c r="Z75" s="41"/>
    </row>
    <row r="76" ht="20.25" customHeight="1">
      <c r="A76" s="29" t="s">
        <v>76</v>
      </c>
      <c r="B76" s="29" t="s">
        <v>0</v>
      </c>
      <c r="C76" s="97">
        <v>6348749.0</v>
      </c>
      <c r="D76" s="88">
        <v>27298.18</v>
      </c>
      <c r="E76" s="87">
        <v>90113.0</v>
      </c>
      <c r="F76" s="88">
        <v>4692.82</v>
      </c>
      <c r="G76" s="87">
        <v>6348749.0</v>
      </c>
      <c r="H76" s="88">
        <v>27298.18</v>
      </c>
      <c r="I76" s="87">
        <v>90113.0</v>
      </c>
      <c r="J76" s="88">
        <v>4692.82</v>
      </c>
      <c r="K76" s="41"/>
      <c r="L76" s="19">
        <f t="shared" ref="L76:O76" si="225">SUM(C76+G76)</f>
        <v>12697498</v>
      </c>
      <c r="M76" s="18">
        <f t="shared" si="225"/>
        <v>54596.36</v>
      </c>
      <c r="N76" s="19">
        <f t="shared" si="225"/>
        <v>180226</v>
      </c>
      <c r="O76" s="18">
        <f t="shared" si="225"/>
        <v>9385.64</v>
      </c>
      <c r="P76" s="52">
        <f t="shared" si="5"/>
        <v>63982</v>
      </c>
      <c r="Q76" s="41">
        <v>1.0902954E7</v>
      </c>
      <c r="R76" s="41">
        <v>47024.65</v>
      </c>
      <c r="S76" s="28">
        <f t="shared" ref="S76:T76" si="226">Q76-L76</f>
        <v>-1794544</v>
      </c>
      <c r="T76" s="52">
        <f t="shared" si="226"/>
        <v>-7571.71</v>
      </c>
      <c r="U76" s="41">
        <v>192219.0</v>
      </c>
      <c r="V76" s="41">
        <v>10039.16</v>
      </c>
      <c r="W76" s="28">
        <f t="shared" ref="W76:X76" si="227">U76-N76</f>
        <v>11993</v>
      </c>
      <c r="X76" s="52">
        <f t="shared" si="227"/>
        <v>653.52</v>
      </c>
      <c r="Y76" s="52">
        <f t="shared" si="8"/>
        <v>-6918.19</v>
      </c>
      <c r="Z76" s="41"/>
    </row>
    <row r="77" ht="20.25" customHeight="1">
      <c r="A77" s="29" t="s">
        <v>76</v>
      </c>
      <c r="B77" s="29" t="s">
        <v>40</v>
      </c>
      <c r="C77" s="87">
        <v>6348749.0</v>
      </c>
      <c r="D77" s="88">
        <v>26320.88</v>
      </c>
      <c r="E77" s="87">
        <v>90113.0</v>
      </c>
      <c r="F77" s="88">
        <v>4177.59</v>
      </c>
      <c r="G77" s="87">
        <v>6348749.0</v>
      </c>
      <c r="H77" s="88">
        <v>26320.88</v>
      </c>
      <c r="I77" s="87">
        <v>90113.0</v>
      </c>
      <c r="J77" s="88">
        <v>4177.59</v>
      </c>
      <c r="K77" s="41"/>
      <c r="L77" s="19">
        <f t="shared" ref="L77:O77" si="228">SUM(C77+G77)</f>
        <v>12697498</v>
      </c>
      <c r="M77" s="18">
        <f t="shared" si="228"/>
        <v>52641.76</v>
      </c>
      <c r="N77" s="19">
        <f t="shared" si="228"/>
        <v>180226</v>
      </c>
      <c r="O77" s="18">
        <f t="shared" si="228"/>
        <v>8355.18</v>
      </c>
      <c r="P77" s="52">
        <f t="shared" si="5"/>
        <v>60996.94</v>
      </c>
      <c r="Q77" s="41">
        <v>1.0902954E7</v>
      </c>
      <c r="R77" s="41">
        <v>45266.8</v>
      </c>
      <c r="S77" s="28">
        <f t="shared" ref="S77:T77" si="229">Q77-L77</f>
        <v>-1794544</v>
      </c>
      <c r="T77" s="52">
        <f t="shared" si="229"/>
        <v>-7374.96</v>
      </c>
      <c r="U77" s="41">
        <v>192219.0</v>
      </c>
      <c r="V77" s="41">
        <v>8911.3</v>
      </c>
      <c r="W77" s="28">
        <f t="shared" ref="W77:X77" si="230">U77-N77</f>
        <v>11993</v>
      </c>
      <c r="X77" s="52">
        <f t="shared" si="230"/>
        <v>556.12</v>
      </c>
      <c r="Y77" s="52">
        <f t="shared" si="8"/>
        <v>-6818.84</v>
      </c>
      <c r="Z77" s="41"/>
    </row>
    <row r="78" ht="20.25" customHeight="1">
      <c r="A78" s="29" t="s">
        <v>80</v>
      </c>
      <c r="B78" s="29" t="s">
        <v>0</v>
      </c>
      <c r="C78" s="87">
        <v>5954868.0</v>
      </c>
      <c r="D78" s="88">
        <v>24200.97</v>
      </c>
      <c r="E78" s="87">
        <v>430785.0</v>
      </c>
      <c r="F78" s="88">
        <v>21968.61</v>
      </c>
      <c r="G78" s="87">
        <v>5954868.0</v>
      </c>
      <c r="H78" s="88">
        <v>24200.97</v>
      </c>
      <c r="I78" s="87">
        <v>430785.0</v>
      </c>
      <c r="J78" s="88">
        <v>21968.61</v>
      </c>
      <c r="K78" s="41"/>
      <c r="L78" s="19">
        <f t="shared" ref="L78:O78" si="231">SUM(C78+G78)</f>
        <v>11909736</v>
      </c>
      <c r="M78" s="18">
        <f t="shared" si="231"/>
        <v>48401.94</v>
      </c>
      <c r="N78" s="19">
        <f t="shared" si="231"/>
        <v>861570</v>
      </c>
      <c r="O78" s="18">
        <f t="shared" si="231"/>
        <v>43937.22</v>
      </c>
      <c r="P78" s="52">
        <f t="shared" si="5"/>
        <v>92339.16</v>
      </c>
      <c r="Q78" s="41">
        <v>1.0594074E7</v>
      </c>
      <c r="R78" s="41">
        <v>42981.01</v>
      </c>
      <c r="S78" s="28">
        <f t="shared" ref="S78:T78" si="232">Q78-L78</f>
        <v>-1315662</v>
      </c>
      <c r="T78" s="52">
        <f t="shared" si="232"/>
        <v>-5420.93</v>
      </c>
      <c r="U78" s="41">
        <v>852960.0</v>
      </c>
      <c r="V78" s="41">
        <v>43259.52</v>
      </c>
      <c r="W78" s="28">
        <f t="shared" ref="W78:X78" si="233">U78-N78</f>
        <v>-8610</v>
      </c>
      <c r="X78" s="52">
        <f t="shared" si="233"/>
        <v>-677.7</v>
      </c>
      <c r="Y78" s="52">
        <f t="shared" si="8"/>
        <v>-6098.63</v>
      </c>
      <c r="Z78" s="41"/>
    </row>
    <row r="79" ht="20.25" customHeight="1">
      <c r="A79" s="29" t="s">
        <v>80</v>
      </c>
      <c r="B79" s="29" t="s">
        <v>51</v>
      </c>
      <c r="C79" s="87">
        <v>11150.0</v>
      </c>
      <c r="D79" s="88">
        <v>78.83</v>
      </c>
      <c r="E79" s="87">
        <v>1268.0</v>
      </c>
      <c r="F79" s="88">
        <v>102.49</v>
      </c>
      <c r="G79" s="87">
        <v>11150.0</v>
      </c>
      <c r="H79" s="88">
        <v>88.31</v>
      </c>
      <c r="I79" s="87">
        <v>1268.0</v>
      </c>
      <c r="J79" s="88">
        <v>114.8</v>
      </c>
      <c r="K79" s="41"/>
      <c r="L79" s="19">
        <f t="shared" ref="L79:O79" si="234">SUM(C79+G79)</f>
        <v>22300</v>
      </c>
      <c r="M79" s="18">
        <f t="shared" si="234"/>
        <v>167.14</v>
      </c>
      <c r="N79" s="19">
        <f t="shared" si="234"/>
        <v>2536</v>
      </c>
      <c r="O79" s="18">
        <f t="shared" si="234"/>
        <v>217.29</v>
      </c>
      <c r="P79" s="52">
        <f t="shared" si="5"/>
        <v>384.43</v>
      </c>
      <c r="Q79" s="41">
        <v>14742.0</v>
      </c>
      <c r="R79" s="41">
        <v>116.76</v>
      </c>
      <c r="S79" s="28">
        <f t="shared" ref="S79:T79" si="235">Q79-L79</f>
        <v>-7558</v>
      </c>
      <c r="T79" s="52">
        <f t="shared" si="235"/>
        <v>-50.38</v>
      </c>
      <c r="U79" s="41">
        <v>2609.0</v>
      </c>
      <c r="V79" s="41">
        <v>236.11</v>
      </c>
      <c r="W79" s="28">
        <f t="shared" ref="W79:X79" si="236">U79-N79</f>
        <v>73</v>
      </c>
      <c r="X79" s="52">
        <f t="shared" si="236"/>
        <v>18.82</v>
      </c>
      <c r="Y79" s="52">
        <f t="shared" si="8"/>
        <v>-31.56</v>
      </c>
      <c r="Z79" s="41"/>
    </row>
    <row r="80" ht="20.25" customHeight="1">
      <c r="A80" s="29" t="s">
        <v>80</v>
      </c>
      <c r="B80" s="29" t="s">
        <v>40</v>
      </c>
      <c r="C80" s="87">
        <v>5943718.0</v>
      </c>
      <c r="D80" s="88">
        <v>23726.73</v>
      </c>
      <c r="E80" s="87">
        <v>429516.0</v>
      </c>
      <c r="F80" s="88">
        <v>19521.55</v>
      </c>
      <c r="G80" s="87">
        <v>5943718.0</v>
      </c>
      <c r="H80" s="88">
        <v>23726.73</v>
      </c>
      <c r="I80" s="87">
        <v>429516.0</v>
      </c>
      <c r="J80" s="88">
        <v>19521.55</v>
      </c>
      <c r="K80" s="41"/>
      <c r="L80" s="19">
        <f t="shared" ref="L80:O80" si="237">SUM(C80+G80)</f>
        <v>11887436</v>
      </c>
      <c r="M80" s="18">
        <f t="shared" si="237"/>
        <v>47453.46</v>
      </c>
      <c r="N80" s="19">
        <f t="shared" si="237"/>
        <v>859032</v>
      </c>
      <c r="O80" s="18">
        <f t="shared" si="237"/>
        <v>39043.1</v>
      </c>
      <c r="P80" s="52">
        <f t="shared" si="5"/>
        <v>86496.56</v>
      </c>
      <c r="Q80" s="41">
        <v>1.0579332E7</v>
      </c>
      <c r="R80" s="41">
        <v>42209.25</v>
      </c>
      <c r="S80" s="28">
        <f t="shared" ref="S80:T80" si="238">Q80-L80</f>
        <v>-1308104</v>
      </c>
      <c r="T80" s="52">
        <f t="shared" si="238"/>
        <v>-5244.21</v>
      </c>
      <c r="U80" s="41">
        <v>850351.0</v>
      </c>
      <c r="V80" s="41">
        <v>38648.48</v>
      </c>
      <c r="W80" s="28">
        <f t="shared" ref="W80:X80" si="239">U80-N80</f>
        <v>-8681</v>
      </c>
      <c r="X80" s="52">
        <f t="shared" si="239"/>
        <v>-394.62</v>
      </c>
      <c r="Y80" s="52">
        <f t="shared" si="8"/>
        <v>-5638.83</v>
      </c>
      <c r="Z80" s="41"/>
    </row>
    <row r="81" ht="20.25" customHeight="1">
      <c r="A81" s="29" t="s">
        <v>81</v>
      </c>
      <c r="B81" s="29" t="s">
        <v>0</v>
      </c>
      <c r="C81" s="87">
        <v>1711655.0</v>
      </c>
      <c r="D81" s="88">
        <v>7026.24</v>
      </c>
      <c r="E81" s="87">
        <v>62485.0</v>
      </c>
      <c r="F81" s="88">
        <v>3229.68</v>
      </c>
      <c r="G81" s="87">
        <v>1711655.0</v>
      </c>
      <c r="H81" s="88">
        <v>7026.24</v>
      </c>
      <c r="I81" s="87">
        <v>62485.0</v>
      </c>
      <c r="J81" s="88">
        <v>3229.68</v>
      </c>
      <c r="K81" s="41"/>
      <c r="L81" s="19">
        <f t="shared" ref="L81:O81" si="240">SUM(C81+G81)</f>
        <v>3423310</v>
      </c>
      <c r="M81" s="18">
        <f t="shared" si="240"/>
        <v>14052.48</v>
      </c>
      <c r="N81" s="19">
        <f t="shared" si="240"/>
        <v>124970</v>
      </c>
      <c r="O81" s="18">
        <f t="shared" si="240"/>
        <v>6459.36</v>
      </c>
      <c r="P81" s="52">
        <f t="shared" si="5"/>
        <v>20511.84</v>
      </c>
      <c r="Q81" s="41">
        <v>2738624.0</v>
      </c>
      <c r="R81" s="41">
        <v>11285.04</v>
      </c>
      <c r="S81" s="28">
        <f t="shared" ref="S81:T81" si="241">Q81-L81</f>
        <v>-684686</v>
      </c>
      <c r="T81" s="52">
        <f t="shared" si="241"/>
        <v>-2767.44</v>
      </c>
      <c r="U81" s="41">
        <v>117248.0</v>
      </c>
      <c r="V81" s="41">
        <v>6053.39</v>
      </c>
      <c r="W81" s="28">
        <f t="shared" ref="W81:X81" si="242">U81-N81</f>
        <v>-7722</v>
      </c>
      <c r="X81" s="52">
        <f t="shared" si="242"/>
        <v>-405.97</v>
      </c>
      <c r="Y81" s="52">
        <f t="shared" si="8"/>
        <v>-3173.41</v>
      </c>
      <c r="Z81" s="41"/>
    </row>
    <row r="82" ht="20.25" customHeight="1">
      <c r="A82" s="29" t="s">
        <v>81</v>
      </c>
      <c r="B82" s="29" t="s">
        <v>51</v>
      </c>
      <c r="C82" s="87">
        <v>1568.0</v>
      </c>
      <c r="D82" s="88">
        <v>25.52</v>
      </c>
      <c r="E82" s="87">
        <v>0.0</v>
      </c>
      <c r="F82" s="88">
        <v>0.0</v>
      </c>
      <c r="G82" s="87">
        <v>1568.0</v>
      </c>
      <c r="H82" s="88">
        <v>28.58</v>
      </c>
      <c r="I82" s="87">
        <v>0.0</v>
      </c>
      <c r="J82" s="88">
        <v>0.0</v>
      </c>
      <c r="K82" s="41"/>
      <c r="L82" s="19">
        <f t="shared" ref="L82:O82" si="243">SUM(C82+G82)</f>
        <v>3136</v>
      </c>
      <c r="M82" s="18">
        <f t="shared" si="243"/>
        <v>54.1</v>
      </c>
      <c r="N82" s="19">
        <f t="shared" si="243"/>
        <v>0</v>
      </c>
      <c r="O82" s="18">
        <f t="shared" si="243"/>
        <v>0</v>
      </c>
      <c r="P82" s="52">
        <f t="shared" si="5"/>
        <v>54.1</v>
      </c>
      <c r="Q82" s="41">
        <v>2522.0</v>
      </c>
      <c r="R82" s="41">
        <v>45.98</v>
      </c>
      <c r="S82" s="28">
        <f t="shared" ref="S82:T82" si="244">Q82-L82</f>
        <v>-614</v>
      </c>
      <c r="T82" s="52">
        <f t="shared" si="244"/>
        <v>-8.12</v>
      </c>
      <c r="U82" s="41">
        <v>0.0</v>
      </c>
      <c r="V82" s="41">
        <v>0.0</v>
      </c>
      <c r="W82" s="28">
        <f t="shared" ref="W82:X82" si="245">U82-N82</f>
        <v>0</v>
      </c>
      <c r="X82" s="52">
        <f t="shared" si="245"/>
        <v>0</v>
      </c>
      <c r="Y82" s="52">
        <f t="shared" si="8"/>
        <v>-8.12</v>
      </c>
      <c r="Z82" s="41"/>
    </row>
    <row r="83" ht="20.25" customHeight="1">
      <c r="A83" s="29" t="s">
        <v>81</v>
      </c>
      <c r="B83" s="29" t="s">
        <v>40</v>
      </c>
      <c r="C83" s="87">
        <v>1710087.0</v>
      </c>
      <c r="D83" s="88">
        <v>6928.43</v>
      </c>
      <c r="E83" s="87">
        <v>62485.0</v>
      </c>
      <c r="F83" s="88">
        <v>2896.78</v>
      </c>
      <c r="G83" s="87">
        <v>1710087.0</v>
      </c>
      <c r="H83" s="88">
        <v>6928.43</v>
      </c>
      <c r="I83" s="87">
        <v>62485.0</v>
      </c>
      <c r="J83" s="88">
        <v>2896.78</v>
      </c>
      <c r="K83" s="41"/>
      <c r="L83" s="19">
        <f t="shared" ref="L83:O83" si="246">SUM(C83+G83)</f>
        <v>3420174</v>
      </c>
      <c r="M83" s="18">
        <f t="shared" si="246"/>
        <v>13856.86</v>
      </c>
      <c r="N83" s="19">
        <f t="shared" si="246"/>
        <v>124970</v>
      </c>
      <c r="O83" s="18">
        <f t="shared" si="246"/>
        <v>5793.56</v>
      </c>
      <c r="P83" s="52">
        <f t="shared" si="5"/>
        <v>19650.42</v>
      </c>
      <c r="Q83" s="41">
        <v>2736102.0</v>
      </c>
      <c r="R83" s="41">
        <v>11104.65</v>
      </c>
      <c r="S83" s="28">
        <f t="shared" ref="S83:T83" si="247">Q83-L83</f>
        <v>-684072</v>
      </c>
      <c r="T83" s="52">
        <f t="shared" si="247"/>
        <v>-2752.21</v>
      </c>
      <c r="U83" s="41">
        <v>117248.0</v>
      </c>
      <c r="V83" s="41">
        <v>5435.63</v>
      </c>
      <c r="W83" s="28">
        <f t="shared" ref="W83:X83" si="248">U83-N83</f>
        <v>-7722</v>
      </c>
      <c r="X83" s="52">
        <f t="shared" si="248"/>
        <v>-357.93</v>
      </c>
      <c r="Y83" s="52">
        <f t="shared" si="8"/>
        <v>-3110.14</v>
      </c>
      <c r="Z83" s="41"/>
    </row>
    <row r="84" ht="20.25" customHeight="1">
      <c r="A84" s="29" t="s">
        <v>193</v>
      </c>
      <c r="B84" s="29" t="s">
        <v>0</v>
      </c>
      <c r="C84" s="87">
        <v>2151899.0</v>
      </c>
      <c r="D84" s="88">
        <v>8907.43</v>
      </c>
      <c r="E84" s="28">
        <v>109709.0</v>
      </c>
      <c r="F84" s="88">
        <v>7989.8</v>
      </c>
      <c r="G84" s="28">
        <v>2151899.0</v>
      </c>
      <c r="H84" s="88">
        <v>8907.43</v>
      </c>
      <c r="I84" s="28">
        <v>109709.0</v>
      </c>
      <c r="J84" s="88">
        <v>7989.8</v>
      </c>
      <c r="K84" s="41"/>
      <c r="L84" s="19">
        <f t="shared" ref="L84:O84" si="249">SUM(C84+G84)</f>
        <v>4303798</v>
      </c>
      <c r="M84" s="18">
        <f t="shared" si="249"/>
        <v>17814.86</v>
      </c>
      <c r="N84" s="19">
        <f t="shared" si="249"/>
        <v>219418</v>
      </c>
      <c r="O84" s="18">
        <f t="shared" si="249"/>
        <v>15979.6</v>
      </c>
      <c r="P84" s="52">
        <f t="shared" si="5"/>
        <v>33794.46</v>
      </c>
      <c r="Q84" s="41">
        <v>3476080.0</v>
      </c>
      <c r="R84" s="41">
        <v>14447.06</v>
      </c>
      <c r="S84" s="28">
        <f t="shared" ref="S84:T84" si="250">Q84-L84</f>
        <v>-827718</v>
      </c>
      <c r="T84" s="52">
        <f t="shared" si="250"/>
        <v>-3367.8</v>
      </c>
      <c r="U84" s="41">
        <v>250779.0</v>
      </c>
      <c r="V84" s="41">
        <v>17278.92</v>
      </c>
      <c r="W84" s="28">
        <f t="shared" ref="W84:X84" si="251">U84-N84</f>
        <v>31361</v>
      </c>
      <c r="X84" s="52">
        <f t="shared" si="251"/>
        <v>1299.32</v>
      </c>
      <c r="Y84" s="52">
        <f t="shared" si="8"/>
        <v>-2068.48</v>
      </c>
      <c r="Z84" s="41"/>
    </row>
    <row r="85" ht="20.25" customHeight="1">
      <c r="A85" s="41" t="s">
        <v>193</v>
      </c>
      <c r="B85" s="41" t="s">
        <v>51</v>
      </c>
      <c r="C85" s="28">
        <v>186701.0</v>
      </c>
      <c r="D85" s="52">
        <v>1969.94</v>
      </c>
      <c r="E85" s="87">
        <v>28297.0</v>
      </c>
      <c r="F85" s="52">
        <v>3106.11</v>
      </c>
      <c r="G85" s="87">
        <v>186701.0</v>
      </c>
      <c r="H85" s="52">
        <v>2206.34</v>
      </c>
      <c r="I85" s="87">
        <v>28297.0</v>
      </c>
      <c r="J85" s="52">
        <v>3478.83</v>
      </c>
      <c r="K85" s="41"/>
      <c r="L85" s="19">
        <f t="shared" ref="L85:O85" si="252">SUM(C85+G85)</f>
        <v>373402</v>
      </c>
      <c r="M85" s="18">
        <f t="shared" si="252"/>
        <v>4176.28</v>
      </c>
      <c r="N85" s="19">
        <f t="shared" si="252"/>
        <v>56594</v>
      </c>
      <c r="O85" s="18">
        <f t="shared" si="252"/>
        <v>6584.94</v>
      </c>
      <c r="P85" s="52">
        <f t="shared" si="5"/>
        <v>10761.22</v>
      </c>
      <c r="Q85" s="41">
        <v>315606.0</v>
      </c>
      <c r="R85" s="41">
        <v>3668.76</v>
      </c>
      <c r="S85" s="28">
        <f t="shared" ref="S85:T85" si="253">Q85-L85</f>
        <v>-57796</v>
      </c>
      <c r="T85" s="52">
        <f t="shared" si="253"/>
        <v>-507.52</v>
      </c>
      <c r="U85" s="41">
        <v>53456.0</v>
      </c>
      <c r="V85" s="41">
        <v>6562.37</v>
      </c>
      <c r="W85" s="28">
        <f t="shared" ref="W85:X85" si="254">U85-N85</f>
        <v>-3138</v>
      </c>
      <c r="X85" s="52">
        <f t="shared" si="254"/>
        <v>-22.57</v>
      </c>
      <c r="Y85" s="52">
        <f t="shared" si="8"/>
        <v>-530.09</v>
      </c>
      <c r="Z85" s="41"/>
    </row>
    <row r="86" ht="20.25" customHeight="1">
      <c r="A86" s="29" t="s">
        <v>193</v>
      </c>
      <c r="B86" s="29" t="s">
        <v>40</v>
      </c>
      <c r="C86" s="87">
        <v>1965197.0</v>
      </c>
      <c r="D86" s="88">
        <v>6404.2</v>
      </c>
      <c r="E86" s="87">
        <v>81412.0</v>
      </c>
      <c r="F86" s="88">
        <v>3700.18</v>
      </c>
      <c r="G86" s="87">
        <v>1965197.0</v>
      </c>
      <c r="H86" s="88">
        <v>6404.2</v>
      </c>
      <c r="I86" s="87">
        <v>81412.0</v>
      </c>
      <c r="J86" s="88">
        <v>3700.18</v>
      </c>
      <c r="K86" s="41"/>
      <c r="L86" s="19">
        <f t="shared" ref="L86:O86" si="255">SUM(C86+G86)</f>
        <v>3930394</v>
      </c>
      <c r="M86" s="18">
        <f t="shared" si="255"/>
        <v>12808.4</v>
      </c>
      <c r="N86" s="19">
        <f t="shared" si="255"/>
        <v>162824</v>
      </c>
      <c r="O86" s="18">
        <f t="shared" si="255"/>
        <v>7400.36</v>
      </c>
      <c r="P86" s="52">
        <f t="shared" si="5"/>
        <v>20208.76</v>
      </c>
      <c r="Q86" s="41">
        <v>3160474.0</v>
      </c>
      <c r="R86" s="41">
        <v>10292.02</v>
      </c>
      <c r="S86" s="28">
        <f t="shared" ref="S86:T86" si="256">Q86-L86</f>
        <v>-769920</v>
      </c>
      <c r="T86" s="52">
        <f t="shared" si="256"/>
        <v>-2516.38</v>
      </c>
      <c r="U86" s="41">
        <v>197323.0</v>
      </c>
      <c r="V86" s="41">
        <v>8968.34</v>
      </c>
      <c r="W86" s="28">
        <f t="shared" ref="W86:X86" si="257">U86-N86</f>
        <v>34499</v>
      </c>
      <c r="X86" s="52">
        <f t="shared" si="257"/>
        <v>1567.98</v>
      </c>
      <c r="Y86" s="52">
        <f t="shared" si="8"/>
        <v>-948.4</v>
      </c>
      <c r="Z86" s="41"/>
    </row>
    <row r="87" ht="20.25" customHeight="1">
      <c r="A87" s="29" t="s">
        <v>84</v>
      </c>
      <c r="B87" s="29" t="s">
        <v>0</v>
      </c>
      <c r="C87" s="87">
        <v>405279.0</v>
      </c>
      <c r="D87" s="88">
        <v>1766.67</v>
      </c>
      <c r="E87" s="87">
        <v>88550.0</v>
      </c>
      <c r="F87" s="88">
        <v>4248.06</v>
      </c>
      <c r="G87" s="87">
        <v>405279.0</v>
      </c>
      <c r="H87" s="88">
        <v>1766.67</v>
      </c>
      <c r="I87" s="87">
        <v>88550.0</v>
      </c>
      <c r="J87" s="88">
        <v>4248.06</v>
      </c>
      <c r="K87" s="41"/>
      <c r="L87" s="19">
        <f t="shared" ref="L87:O87" si="258">SUM(C87+G87)</f>
        <v>810558</v>
      </c>
      <c r="M87" s="18">
        <f t="shared" si="258"/>
        <v>3533.34</v>
      </c>
      <c r="N87" s="19">
        <f t="shared" si="258"/>
        <v>177100</v>
      </c>
      <c r="O87" s="18">
        <f t="shared" si="258"/>
        <v>8496.12</v>
      </c>
      <c r="P87" s="52">
        <f t="shared" si="5"/>
        <v>12029.46</v>
      </c>
      <c r="Q87" s="41">
        <v>718062.0</v>
      </c>
      <c r="R87" s="41">
        <v>3128.24</v>
      </c>
      <c r="S87" s="28">
        <f t="shared" ref="S87:T87" si="259">Q87-L87</f>
        <v>-92496</v>
      </c>
      <c r="T87" s="52">
        <f t="shared" si="259"/>
        <v>-405.1</v>
      </c>
      <c r="U87" s="41">
        <v>180545.0</v>
      </c>
      <c r="V87" s="41">
        <v>8654.95</v>
      </c>
      <c r="W87" s="28">
        <f t="shared" ref="W87:X87" si="260">U87-N87</f>
        <v>3445</v>
      </c>
      <c r="X87" s="52">
        <f t="shared" si="260"/>
        <v>158.83</v>
      </c>
      <c r="Y87" s="52">
        <f t="shared" si="8"/>
        <v>-246.27</v>
      </c>
      <c r="Z87" s="41"/>
    </row>
    <row r="88" ht="20.25" customHeight="1">
      <c r="A88" s="29" t="s">
        <v>84</v>
      </c>
      <c r="B88" s="29" t="s">
        <v>40</v>
      </c>
      <c r="C88" s="87">
        <v>271843.0</v>
      </c>
      <c r="D88" s="88">
        <v>1147.53</v>
      </c>
      <c r="E88" s="87">
        <v>34582.0</v>
      </c>
      <c r="F88" s="88">
        <v>1603.2</v>
      </c>
      <c r="G88" s="87">
        <v>271843.0</v>
      </c>
      <c r="H88" s="88">
        <v>1147.53</v>
      </c>
      <c r="I88" s="87">
        <v>34582.0</v>
      </c>
      <c r="J88" s="88">
        <v>1603.2</v>
      </c>
      <c r="K88" s="41"/>
      <c r="L88" s="19">
        <f t="shared" ref="L88:O88" si="261">SUM(C88+G88)</f>
        <v>543686</v>
      </c>
      <c r="M88" s="18">
        <f t="shared" si="261"/>
        <v>2295.06</v>
      </c>
      <c r="N88" s="19">
        <f t="shared" si="261"/>
        <v>69164</v>
      </c>
      <c r="O88" s="18">
        <f t="shared" si="261"/>
        <v>3206.4</v>
      </c>
      <c r="P88" s="52">
        <f t="shared" si="5"/>
        <v>5501.46</v>
      </c>
      <c r="Q88" s="41">
        <v>464325.0</v>
      </c>
      <c r="R88" s="41">
        <v>1950.91</v>
      </c>
      <c r="S88" s="28">
        <f t="shared" ref="S88:T88" si="262">Q88-L88</f>
        <v>-79361</v>
      </c>
      <c r="T88" s="52">
        <f t="shared" si="262"/>
        <v>-344.15</v>
      </c>
      <c r="U88" s="41">
        <v>69377.0</v>
      </c>
      <c r="V88" s="41">
        <v>3216.32</v>
      </c>
      <c r="W88" s="28">
        <f t="shared" ref="W88:X88" si="263">U88-N88</f>
        <v>213</v>
      </c>
      <c r="X88" s="52">
        <f t="shared" si="263"/>
        <v>9.92</v>
      </c>
      <c r="Y88" s="52">
        <f t="shared" si="8"/>
        <v>-334.23</v>
      </c>
      <c r="Z88" s="41"/>
    </row>
    <row r="89" ht="20.25" customHeight="1">
      <c r="A89" s="29" t="s">
        <v>84</v>
      </c>
      <c r="B89" s="29" t="s">
        <v>259</v>
      </c>
      <c r="C89" s="87">
        <v>133434.0</v>
      </c>
      <c r="D89" s="88">
        <v>619.14</v>
      </c>
      <c r="E89" s="87">
        <v>53968.0</v>
      </c>
      <c r="F89" s="88">
        <v>2224.02</v>
      </c>
      <c r="G89" s="87">
        <v>133434.0</v>
      </c>
      <c r="H89" s="88">
        <v>619.14</v>
      </c>
      <c r="I89" s="87">
        <v>53968.0</v>
      </c>
      <c r="J89" s="88">
        <v>2224.02</v>
      </c>
      <c r="K89" s="41"/>
      <c r="L89" s="19">
        <f t="shared" ref="L89:O89" si="264">SUM(C89+G89)</f>
        <v>266868</v>
      </c>
      <c r="M89" s="18">
        <f t="shared" si="264"/>
        <v>1238.28</v>
      </c>
      <c r="N89" s="19">
        <f t="shared" si="264"/>
        <v>107936</v>
      </c>
      <c r="O89" s="18">
        <f t="shared" si="264"/>
        <v>4448.04</v>
      </c>
      <c r="P89" s="52">
        <f t="shared" si="5"/>
        <v>5686.32</v>
      </c>
      <c r="Q89" s="41">
        <v>253737.0</v>
      </c>
      <c r="R89" s="41">
        <v>1177.33</v>
      </c>
      <c r="S89" s="28">
        <f t="shared" ref="S89:T89" si="265">Q89-L89</f>
        <v>-13131</v>
      </c>
      <c r="T89" s="52">
        <f t="shared" si="265"/>
        <v>-60.95</v>
      </c>
      <c r="U89" s="41">
        <v>111168.0</v>
      </c>
      <c r="V89" s="41">
        <v>4581.23</v>
      </c>
      <c r="W89" s="28">
        <f t="shared" ref="W89:X89" si="266">U89-N89</f>
        <v>3232</v>
      </c>
      <c r="X89" s="52">
        <f t="shared" si="266"/>
        <v>133.19</v>
      </c>
      <c r="Y89" s="52">
        <f t="shared" si="8"/>
        <v>72.24</v>
      </c>
      <c r="Z89" s="41"/>
    </row>
    <row r="90" ht="20.25" customHeight="1">
      <c r="A90" s="29" t="s">
        <v>88</v>
      </c>
      <c r="B90" s="29" t="s">
        <v>0</v>
      </c>
      <c r="C90" s="87">
        <v>707861.0</v>
      </c>
      <c r="D90" s="88">
        <v>3021.05</v>
      </c>
      <c r="E90" s="87">
        <v>69488.0</v>
      </c>
      <c r="F90" s="88">
        <v>3575.85</v>
      </c>
      <c r="G90" s="87">
        <v>707861.0</v>
      </c>
      <c r="H90" s="88">
        <v>3021.05</v>
      </c>
      <c r="I90" s="87">
        <v>69488.0</v>
      </c>
      <c r="J90" s="88">
        <v>3575.85</v>
      </c>
      <c r="K90" s="41"/>
      <c r="L90" s="19">
        <f t="shared" ref="L90:O90" si="267">SUM(C90+G90)</f>
        <v>1415722</v>
      </c>
      <c r="M90" s="18">
        <f t="shared" si="267"/>
        <v>6042.1</v>
      </c>
      <c r="N90" s="19">
        <f t="shared" si="267"/>
        <v>138976</v>
      </c>
      <c r="O90" s="18">
        <f t="shared" si="267"/>
        <v>7151.7</v>
      </c>
      <c r="P90" s="52">
        <f t="shared" si="5"/>
        <v>13193.8</v>
      </c>
      <c r="Q90" s="41">
        <v>1264822.0</v>
      </c>
      <c r="R90" s="41">
        <v>5476.64</v>
      </c>
      <c r="S90" s="28">
        <f t="shared" ref="S90:T90" si="268">Q90-L90</f>
        <v>-150900</v>
      </c>
      <c r="T90" s="52">
        <f t="shared" si="268"/>
        <v>-565.46</v>
      </c>
      <c r="U90" s="41">
        <v>135868.0</v>
      </c>
      <c r="V90" s="41">
        <v>6991.77</v>
      </c>
      <c r="W90" s="28">
        <f t="shared" ref="W90:X90" si="269">U90-N90</f>
        <v>-3108</v>
      </c>
      <c r="X90" s="52">
        <f t="shared" si="269"/>
        <v>-159.93</v>
      </c>
      <c r="Y90" s="52">
        <f t="shared" si="8"/>
        <v>-725.39</v>
      </c>
      <c r="Z90" s="41"/>
    </row>
    <row r="91" ht="20.25" customHeight="1">
      <c r="A91" s="29" t="s">
        <v>88</v>
      </c>
      <c r="B91" s="29" t="s">
        <v>51</v>
      </c>
      <c r="C91" s="87">
        <v>1914.0</v>
      </c>
      <c r="D91" s="88">
        <v>15.47</v>
      </c>
      <c r="E91" s="87">
        <v>0.0</v>
      </c>
      <c r="F91" s="88">
        <v>0.0</v>
      </c>
      <c r="G91" s="87">
        <v>1914.0</v>
      </c>
      <c r="H91" s="88">
        <v>17.32</v>
      </c>
      <c r="I91" s="87">
        <v>0.0</v>
      </c>
      <c r="J91" s="88">
        <v>0.0</v>
      </c>
      <c r="K91" s="41"/>
      <c r="L91" s="19">
        <f t="shared" ref="L91:O91" si="270">SUM(C91+G91)</f>
        <v>3828</v>
      </c>
      <c r="M91" s="18">
        <f t="shared" si="270"/>
        <v>32.79</v>
      </c>
      <c r="N91" s="19">
        <f t="shared" si="270"/>
        <v>0</v>
      </c>
      <c r="O91" s="18">
        <f t="shared" si="270"/>
        <v>0</v>
      </c>
      <c r="P91" s="52">
        <f t="shared" si="5"/>
        <v>32.79</v>
      </c>
      <c r="Q91" s="41">
        <v>1938.0</v>
      </c>
      <c r="R91" s="41">
        <v>17.54</v>
      </c>
      <c r="S91" s="28">
        <f t="shared" ref="S91:T91" si="271">Q91-L91</f>
        <v>-1890</v>
      </c>
      <c r="T91" s="52">
        <f t="shared" si="271"/>
        <v>-15.25</v>
      </c>
      <c r="U91" s="41"/>
      <c r="V91" s="41"/>
      <c r="W91" s="28">
        <f t="shared" ref="W91:X91" si="272">U91-N91</f>
        <v>0</v>
      </c>
      <c r="X91" s="52">
        <f t="shared" si="272"/>
        <v>0</v>
      </c>
      <c r="Y91" s="52">
        <f t="shared" si="8"/>
        <v>-15.25</v>
      </c>
      <c r="Z91" s="41"/>
    </row>
    <row r="92" ht="20.25" customHeight="1">
      <c r="A92" s="29" t="s">
        <v>88</v>
      </c>
      <c r="B92" s="29" t="s">
        <v>40</v>
      </c>
      <c r="C92" s="87">
        <v>705948.0</v>
      </c>
      <c r="D92" s="88">
        <v>2911.59</v>
      </c>
      <c r="E92" s="87">
        <v>69488.0</v>
      </c>
      <c r="F92" s="88">
        <v>3221.46</v>
      </c>
      <c r="G92" s="87">
        <v>705948.0</v>
      </c>
      <c r="H92" s="88">
        <v>2911.59</v>
      </c>
      <c r="I92" s="87">
        <v>69488.0</v>
      </c>
      <c r="J92" s="88">
        <v>3221.46</v>
      </c>
      <c r="K92" s="41"/>
      <c r="L92" s="19">
        <f t="shared" ref="L92:O92" si="273">SUM(C92+G92)</f>
        <v>1411896</v>
      </c>
      <c r="M92" s="18">
        <f t="shared" si="273"/>
        <v>5823.18</v>
      </c>
      <c r="N92" s="19">
        <f t="shared" si="273"/>
        <v>138976</v>
      </c>
      <c r="O92" s="18">
        <f t="shared" si="273"/>
        <v>6442.92</v>
      </c>
      <c r="P92" s="52">
        <f t="shared" si="5"/>
        <v>12266.1</v>
      </c>
      <c r="Q92" s="41">
        <v>1262884.0</v>
      </c>
      <c r="R92" s="41">
        <v>5247.83</v>
      </c>
      <c r="S92" s="28">
        <f t="shared" ref="S92:T92" si="274">Q92-L92</f>
        <v>-149012</v>
      </c>
      <c r="T92" s="52">
        <f t="shared" si="274"/>
        <v>-575.35</v>
      </c>
      <c r="U92" s="41">
        <v>135868.0</v>
      </c>
      <c r="V92" s="41">
        <v>6298.84</v>
      </c>
      <c r="W92" s="28">
        <f t="shared" ref="W92:X92" si="275">U92-N92</f>
        <v>-3108</v>
      </c>
      <c r="X92" s="52">
        <f t="shared" si="275"/>
        <v>-144.08</v>
      </c>
      <c r="Y92" s="52">
        <f t="shared" si="8"/>
        <v>-719.43</v>
      </c>
      <c r="Z92" s="41"/>
    </row>
    <row r="93" ht="20.25" customHeight="1">
      <c r="A93" s="29" t="s">
        <v>90</v>
      </c>
      <c r="B93" s="29" t="s">
        <v>0</v>
      </c>
      <c r="C93" s="87">
        <v>1677628.0</v>
      </c>
      <c r="D93" s="88">
        <v>6910.41</v>
      </c>
      <c r="E93" s="87">
        <v>91655.0</v>
      </c>
      <c r="F93" s="88">
        <v>4617.48</v>
      </c>
      <c r="G93" s="87">
        <v>1677628.0</v>
      </c>
      <c r="H93" s="88">
        <v>6910.41</v>
      </c>
      <c r="I93" s="87">
        <v>91655.0</v>
      </c>
      <c r="J93" s="88">
        <v>4617.48</v>
      </c>
      <c r="K93" s="41"/>
      <c r="L93" s="19">
        <f t="shared" ref="L93:O93" si="276">SUM(C93+G93)</f>
        <v>3355256</v>
      </c>
      <c r="M93" s="18">
        <f t="shared" si="276"/>
        <v>13820.82</v>
      </c>
      <c r="N93" s="19">
        <f t="shared" si="276"/>
        <v>183310</v>
      </c>
      <c r="O93" s="18">
        <f t="shared" si="276"/>
        <v>9234.96</v>
      </c>
      <c r="P93" s="52">
        <f t="shared" si="5"/>
        <v>23055.78</v>
      </c>
      <c r="Q93" s="41">
        <v>2686661.0</v>
      </c>
      <c r="R93" s="41">
        <v>10679.2</v>
      </c>
      <c r="S93" s="28">
        <f t="shared" ref="S93:T93" si="277">Q93-L93</f>
        <v>-668595</v>
      </c>
      <c r="T93" s="52">
        <f t="shared" si="277"/>
        <v>-3141.62</v>
      </c>
      <c r="U93" s="41">
        <v>180146.0</v>
      </c>
      <c r="V93" s="41">
        <v>9057.75</v>
      </c>
      <c r="W93" s="28">
        <f t="shared" ref="W93:X93" si="278">U93-N93</f>
        <v>-3164</v>
      </c>
      <c r="X93" s="52">
        <f t="shared" si="278"/>
        <v>-177.21</v>
      </c>
      <c r="Y93" s="52">
        <f t="shared" si="8"/>
        <v>-3318.83</v>
      </c>
      <c r="Z93" s="41"/>
    </row>
    <row r="94" ht="20.25" customHeight="1">
      <c r="A94" s="29" t="s">
        <v>90</v>
      </c>
      <c r="B94" s="29" t="s">
        <v>51</v>
      </c>
      <c r="C94" s="87">
        <v>166153.0</v>
      </c>
      <c r="D94" s="88">
        <v>1644.93</v>
      </c>
      <c r="E94" s="87">
        <v>456.0</v>
      </c>
      <c r="F94" s="88">
        <v>49.65</v>
      </c>
      <c r="G94" s="87">
        <v>166153.0</v>
      </c>
      <c r="H94" s="88">
        <v>1842.66</v>
      </c>
      <c r="I94" s="87">
        <v>456.0</v>
      </c>
      <c r="J94" s="88">
        <v>55.61</v>
      </c>
      <c r="K94" s="41"/>
      <c r="L94" s="19">
        <f t="shared" ref="L94:O94" si="279">SUM(C94+G94)</f>
        <v>332306</v>
      </c>
      <c r="M94" s="18">
        <f t="shared" si="279"/>
        <v>3487.59</v>
      </c>
      <c r="N94" s="19">
        <f t="shared" si="279"/>
        <v>912</v>
      </c>
      <c r="O94" s="18">
        <f t="shared" si="279"/>
        <v>105.26</v>
      </c>
      <c r="P94" s="52">
        <f t="shared" si="5"/>
        <v>3592.85</v>
      </c>
      <c r="Q94" s="41">
        <v>224540.0</v>
      </c>
      <c r="R94" s="41">
        <v>2490.15</v>
      </c>
      <c r="S94" s="28">
        <f t="shared" ref="S94:T94" si="280">Q94-L94</f>
        <v>-107766</v>
      </c>
      <c r="T94" s="52">
        <f t="shared" si="280"/>
        <v>-997.44</v>
      </c>
      <c r="U94" s="41">
        <v>689.0</v>
      </c>
      <c r="V94" s="41">
        <v>84.11</v>
      </c>
      <c r="W94" s="28">
        <f t="shared" ref="W94:X94" si="281">U94-N94</f>
        <v>-223</v>
      </c>
      <c r="X94" s="52">
        <f t="shared" si="281"/>
        <v>-21.15</v>
      </c>
      <c r="Y94" s="52">
        <f t="shared" si="8"/>
        <v>-1018.59</v>
      </c>
      <c r="Z94" s="41"/>
    </row>
    <row r="95" ht="20.25" customHeight="1">
      <c r="A95" s="29" t="s">
        <v>90</v>
      </c>
      <c r="B95" s="29" t="s">
        <v>40</v>
      </c>
      <c r="C95" s="87">
        <v>1511474.0</v>
      </c>
      <c r="D95" s="88">
        <v>4836.72</v>
      </c>
      <c r="E95" s="87">
        <v>91199.0</v>
      </c>
      <c r="F95" s="88">
        <v>4103.98</v>
      </c>
      <c r="G95" s="87">
        <v>1511474.0</v>
      </c>
      <c r="H95" s="88">
        <v>4836.72</v>
      </c>
      <c r="I95" s="87">
        <v>91199.0</v>
      </c>
      <c r="J95" s="88">
        <v>4103.98</v>
      </c>
      <c r="K95" s="41"/>
      <c r="L95" s="19">
        <f t="shared" ref="L95:O95" si="282">SUM(C95+G95)</f>
        <v>3022948</v>
      </c>
      <c r="M95" s="18">
        <f t="shared" si="282"/>
        <v>9673.44</v>
      </c>
      <c r="N95" s="19">
        <f t="shared" si="282"/>
        <v>182398</v>
      </c>
      <c r="O95" s="18">
        <f t="shared" si="282"/>
        <v>8207.96</v>
      </c>
      <c r="P95" s="52">
        <f t="shared" si="5"/>
        <v>17881.4</v>
      </c>
      <c r="Q95" s="41">
        <v>2462121.0</v>
      </c>
      <c r="R95" s="41">
        <v>7878.78</v>
      </c>
      <c r="S95" s="28">
        <f t="shared" ref="S95:T95" si="283">Q95-L95</f>
        <v>-560827</v>
      </c>
      <c r="T95" s="52">
        <f t="shared" si="283"/>
        <v>-1794.66</v>
      </c>
      <c r="U95" s="41">
        <v>179457.0</v>
      </c>
      <c r="V95" s="41">
        <v>8075.58</v>
      </c>
      <c r="W95" s="28">
        <f t="shared" ref="W95:X95" si="284">U95-N95</f>
        <v>-2941</v>
      </c>
      <c r="X95" s="52">
        <f t="shared" si="284"/>
        <v>-132.38</v>
      </c>
      <c r="Y95" s="52">
        <f t="shared" si="8"/>
        <v>-1927.04</v>
      </c>
      <c r="Z95" s="41"/>
    </row>
    <row r="96" ht="20.25" customHeight="1">
      <c r="A96" s="29" t="s">
        <v>93</v>
      </c>
      <c r="B96" s="29" t="s">
        <v>0</v>
      </c>
      <c r="C96" s="87">
        <v>82262.0</v>
      </c>
      <c r="D96" s="88">
        <v>432.13</v>
      </c>
      <c r="E96" s="87">
        <v>18784.0</v>
      </c>
      <c r="F96" s="88">
        <v>884.56</v>
      </c>
      <c r="G96" s="87">
        <v>82262.0</v>
      </c>
      <c r="H96" s="88">
        <v>432.13</v>
      </c>
      <c r="I96" s="87">
        <v>18784.0</v>
      </c>
      <c r="J96" s="88">
        <v>884.56</v>
      </c>
      <c r="K96" s="41"/>
      <c r="L96" s="19">
        <f t="shared" ref="L96:O96" si="285">SUM(C96+G96)</f>
        <v>164524</v>
      </c>
      <c r="M96" s="18">
        <f t="shared" si="285"/>
        <v>864.26</v>
      </c>
      <c r="N96" s="19">
        <f t="shared" si="285"/>
        <v>37568</v>
      </c>
      <c r="O96" s="18">
        <f t="shared" si="285"/>
        <v>1769.12</v>
      </c>
      <c r="P96" s="52">
        <f t="shared" si="5"/>
        <v>2633.38</v>
      </c>
      <c r="Q96" s="41">
        <v>178199.0</v>
      </c>
      <c r="R96" s="41">
        <v>942.96</v>
      </c>
      <c r="S96" s="28">
        <f t="shared" ref="S96:T96" si="286">Q96-L96</f>
        <v>13675</v>
      </c>
      <c r="T96" s="52">
        <f t="shared" si="286"/>
        <v>78.7</v>
      </c>
      <c r="U96" s="41">
        <v>46677.0</v>
      </c>
      <c r="V96" s="41">
        <v>2198.02</v>
      </c>
      <c r="W96" s="28">
        <f t="shared" ref="W96:X96" si="287">U96-N96</f>
        <v>9109</v>
      </c>
      <c r="X96" s="52">
        <f t="shared" si="287"/>
        <v>428.9</v>
      </c>
      <c r="Y96" s="52">
        <f t="shared" si="8"/>
        <v>507.6</v>
      </c>
      <c r="Z96" s="41"/>
    </row>
    <row r="97" ht="20.25" customHeight="1">
      <c r="A97" s="29" t="s">
        <v>93</v>
      </c>
      <c r="B97" s="29" t="s">
        <v>34</v>
      </c>
      <c r="C97" s="87">
        <v>82262.0</v>
      </c>
      <c r="D97" s="88">
        <v>416.19</v>
      </c>
      <c r="E97" s="87">
        <v>18784.0</v>
      </c>
      <c r="F97" s="88">
        <v>796.84</v>
      </c>
      <c r="G97" s="87">
        <v>82262.0</v>
      </c>
      <c r="H97" s="88">
        <v>416.19</v>
      </c>
      <c r="I97" s="87">
        <v>18784.0</v>
      </c>
      <c r="J97" s="88">
        <v>796.84</v>
      </c>
      <c r="K97" s="41"/>
      <c r="L97" s="19">
        <f t="shared" ref="L97:O97" si="288">SUM(C97+G97)</f>
        <v>164524</v>
      </c>
      <c r="M97" s="18">
        <f t="shared" si="288"/>
        <v>832.38</v>
      </c>
      <c r="N97" s="19">
        <f t="shared" si="288"/>
        <v>37568</v>
      </c>
      <c r="O97" s="18">
        <f t="shared" si="288"/>
        <v>1593.68</v>
      </c>
      <c r="P97" s="52">
        <f t="shared" si="5"/>
        <v>2426.06</v>
      </c>
      <c r="Q97" s="41">
        <v>178199.0</v>
      </c>
      <c r="R97" s="41">
        <v>906.8</v>
      </c>
      <c r="S97" s="28">
        <f t="shared" ref="S97:T97" si="289">Q97-L97</f>
        <v>13675</v>
      </c>
      <c r="T97" s="52">
        <f t="shared" si="289"/>
        <v>74.42</v>
      </c>
      <c r="U97" s="41">
        <v>46677.0</v>
      </c>
      <c r="V97" s="41">
        <v>1980.04</v>
      </c>
      <c r="W97" s="28">
        <f t="shared" ref="W97:X97" si="290">U97-N97</f>
        <v>9109</v>
      </c>
      <c r="X97" s="52">
        <f t="shared" si="290"/>
        <v>386.36</v>
      </c>
      <c r="Y97" s="52">
        <f t="shared" si="8"/>
        <v>460.78</v>
      </c>
      <c r="Z97" s="41"/>
    </row>
    <row r="98" ht="20.25" customHeight="1">
      <c r="A98" s="29" t="s">
        <v>95</v>
      </c>
      <c r="B98" s="29" t="s">
        <v>0</v>
      </c>
      <c r="C98" s="87">
        <v>1989420.0</v>
      </c>
      <c r="D98" s="88">
        <v>7853.5</v>
      </c>
      <c r="E98" s="87">
        <v>230687.0</v>
      </c>
      <c r="F98" s="88">
        <v>11226.03</v>
      </c>
      <c r="G98" s="87">
        <v>1989420.0</v>
      </c>
      <c r="H98" s="88">
        <v>7853.5</v>
      </c>
      <c r="I98" s="87">
        <v>230687.0</v>
      </c>
      <c r="J98" s="88">
        <v>11226.03</v>
      </c>
      <c r="K98" s="41"/>
      <c r="L98" s="19">
        <f t="shared" ref="L98:O98" si="291">SUM(C98+G98)</f>
        <v>3978840</v>
      </c>
      <c r="M98" s="18">
        <f t="shared" si="291"/>
        <v>15707</v>
      </c>
      <c r="N98" s="19">
        <f t="shared" si="291"/>
        <v>461374</v>
      </c>
      <c r="O98" s="18">
        <f t="shared" si="291"/>
        <v>22452.06</v>
      </c>
      <c r="P98" s="52">
        <f t="shared" si="5"/>
        <v>38159.06</v>
      </c>
      <c r="Q98" s="41">
        <v>3067923.0</v>
      </c>
      <c r="R98" s="41">
        <v>12106.35</v>
      </c>
      <c r="S98" s="28">
        <f t="shared" ref="S98:T98" si="292">Q98-L98</f>
        <v>-910917</v>
      </c>
      <c r="T98" s="52">
        <f t="shared" si="292"/>
        <v>-3600.65</v>
      </c>
      <c r="U98" s="41">
        <v>257875.0</v>
      </c>
      <c r="V98" s="41">
        <v>12801.06</v>
      </c>
      <c r="W98" s="28">
        <f t="shared" ref="W98:X98" si="293">U98-N98</f>
        <v>-203499</v>
      </c>
      <c r="X98" s="52">
        <f t="shared" si="293"/>
        <v>-9651</v>
      </c>
      <c r="Y98" s="52">
        <f t="shared" si="8"/>
        <v>-13251.65</v>
      </c>
      <c r="Z98" s="41"/>
    </row>
    <row r="99" ht="20.25" customHeight="1">
      <c r="A99" s="29" t="s">
        <v>95</v>
      </c>
      <c r="B99" s="29" t="s">
        <v>36</v>
      </c>
      <c r="C99" s="87">
        <v>106265.0</v>
      </c>
      <c r="D99" s="88">
        <v>394.77</v>
      </c>
      <c r="E99" s="87">
        <v>25979.0</v>
      </c>
      <c r="F99" s="88">
        <v>1204.39</v>
      </c>
      <c r="G99" s="87">
        <v>106265.0</v>
      </c>
      <c r="H99" s="88">
        <v>394.77</v>
      </c>
      <c r="I99" s="87">
        <v>25979.0</v>
      </c>
      <c r="J99" s="88">
        <v>1204.39</v>
      </c>
      <c r="K99" s="41"/>
      <c r="L99" s="19">
        <f t="shared" ref="L99:O99" si="294">SUM(C99+G99)</f>
        <v>212530</v>
      </c>
      <c r="M99" s="18">
        <f t="shared" si="294"/>
        <v>789.54</v>
      </c>
      <c r="N99" s="19">
        <f t="shared" si="294"/>
        <v>51958</v>
      </c>
      <c r="O99" s="18">
        <f t="shared" si="294"/>
        <v>2408.78</v>
      </c>
      <c r="P99" s="52">
        <f t="shared" si="5"/>
        <v>3198.32</v>
      </c>
      <c r="Q99" s="41">
        <v>102193.0</v>
      </c>
      <c r="R99" s="41">
        <v>393.49</v>
      </c>
      <c r="S99" s="28">
        <f t="shared" ref="S99:T99" si="295">Q99-L99</f>
        <v>-110337</v>
      </c>
      <c r="T99" s="52">
        <f t="shared" si="295"/>
        <v>-396.05</v>
      </c>
      <c r="U99" s="41">
        <v>42957.0</v>
      </c>
      <c r="V99" s="41">
        <v>1991.49</v>
      </c>
      <c r="W99" s="28">
        <f t="shared" ref="W99:X99" si="296">U99-N99</f>
        <v>-9001</v>
      </c>
      <c r="X99" s="52">
        <f t="shared" si="296"/>
        <v>-417.29</v>
      </c>
      <c r="Y99" s="52">
        <f t="shared" si="8"/>
        <v>-813.34</v>
      </c>
      <c r="Z99" s="41"/>
    </row>
    <row r="100" ht="20.25" customHeight="1">
      <c r="A100" s="29" t="s">
        <v>95</v>
      </c>
      <c r="B100" s="29" t="s">
        <v>55</v>
      </c>
      <c r="C100" s="87">
        <v>1875650.0</v>
      </c>
      <c r="D100" s="88">
        <v>7383.68</v>
      </c>
      <c r="E100" s="87">
        <v>204708.0</v>
      </c>
      <c r="F100" s="88">
        <v>8231.08</v>
      </c>
      <c r="G100" s="87">
        <v>1875650.0</v>
      </c>
      <c r="H100" s="88">
        <v>7383.68</v>
      </c>
      <c r="I100" s="87">
        <v>204708.0</v>
      </c>
      <c r="J100" s="88">
        <v>8231.08</v>
      </c>
      <c r="K100" s="41"/>
      <c r="L100" s="19">
        <f t="shared" ref="L100:O100" si="297">SUM(C100+G100)</f>
        <v>3751300</v>
      </c>
      <c r="M100" s="18">
        <f t="shared" si="297"/>
        <v>14767.36</v>
      </c>
      <c r="N100" s="19">
        <f t="shared" si="297"/>
        <v>409416</v>
      </c>
      <c r="O100" s="18">
        <f t="shared" si="297"/>
        <v>16462.16</v>
      </c>
      <c r="P100" s="52">
        <f t="shared" si="5"/>
        <v>31229.52</v>
      </c>
      <c r="Q100" s="41">
        <v>2957209.0</v>
      </c>
      <c r="R100" s="41">
        <v>11627.65</v>
      </c>
      <c r="S100" s="28">
        <f t="shared" ref="S100:T100" si="298">Q100-L100</f>
        <v>-794091</v>
      </c>
      <c r="T100" s="52">
        <f t="shared" si="298"/>
        <v>-3139.71</v>
      </c>
      <c r="U100" s="41">
        <v>214918.0</v>
      </c>
      <c r="V100" s="41">
        <v>8896.99</v>
      </c>
      <c r="W100" s="28">
        <f t="shared" ref="W100:X100" si="299">U100-N100</f>
        <v>-194498</v>
      </c>
      <c r="X100" s="52">
        <f t="shared" si="299"/>
        <v>-7565.17</v>
      </c>
      <c r="Y100" s="52">
        <f t="shared" si="8"/>
        <v>-10704.88</v>
      </c>
      <c r="Z100" s="41"/>
    </row>
    <row r="101" ht="20.25" customHeight="1">
      <c r="A101" s="29" t="s">
        <v>253</v>
      </c>
      <c r="B101" s="29" t="s">
        <v>0</v>
      </c>
      <c r="C101" s="87">
        <v>306490.0</v>
      </c>
      <c r="D101" s="88">
        <v>2412.33</v>
      </c>
      <c r="E101" s="87">
        <v>84812.0</v>
      </c>
      <c r="F101" s="88">
        <v>3910.49</v>
      </c>
      <c r="G101" s="87">
        <v>306490.0</v>
      </c>
      <c r="H101" s="88">
        <v>2412.33</v>
      </c>
      <c r="I101" s="87">
        <v>84812.0</v>
      </c>
      <c r="J101" s="88">
        <v>3910.49</v>
      </c>
      <c r="K101" s="41"/>
      <c r="L101" s="19">
        <f t="shared" ref="L101:O101" si="300">SUM(C101+G101)</f>
        <v>612980</v>
      </c>
      <c r="M101" s="18">
        <f t="shared" si="300"/>
        <v>4824.66</v>
      </c>
      <c r="N101" s="19">
        <f t="shared" si="300"/>
        <v>169624</v>
      </c>
      <c r="O101" s="18">
        <f t="shared" si="300"/>
        <v>7820.98</v>
      </c>
      <c r="P101" s="52">
        <f t="shared" si="5"/>
        <v>12645.64</v>
      </c>
      <c r="Q101" s="41">
        <v>617735.0</v>
      </c>
      <c r="R101" s="41">
        <v>5639.42</v>
      </c>
      <c r="S101" s="28">
        <f t="shared" ref="S101:T101" si="301">Q101-L101</f>
        <v>4755</v>
      </c>
      <c r="T101" s="52">
        <f t="shared" si="301"/>
        <v>814.76</v>
      </c>
      <c r="U101" s="41">
        <v>121561.0</v>
      </c>
      <c r="V101" s="41">
        <v>5643.95</v>
      </c>
      <c r="W101" s="28">
        <f t="shared" ref="W101:X101" si="302">U101-N101</f>
        <v>-48063</v>
      </c>
      <c r="X101" s="52">
        <f t="shared" si="302"/>
        <v>-2177.03</v>
      </c>
      <c r="Y101" s="52">
        <f t="shared" si="8"/>
        <v>-1362.27</v>
      </c>
      <c r="Z101" s="41"/>
    </row>
    <row r="102" ht="20.25" customHeight="1">
      <c r="A102" s="29" t="s">
        <v>253</v>
      </c>
      <c r="B102" s="29" t="s">
        <v>34</v>
      </c>
      <c r="C102" s="87">
        <v>306490.0</v>
      </c>
      <c r="D102" s="88">
        <v>2049.5</v>
      </c>
      <c r="E102" s="87">
        <v>84812.0</v>
      </c>
      <c r="F102" s="88">
        <v>3517.54</v>
      </c>
      <c r="G102" s="87">
        <v>306490.0</v>
      </c>
      <c r="H102" s="88">
        <v>2049.5</v>
      </c>
      <c r="I102" s="87">
        <v>84812.0</v>
      </c>
      <c r="J102" s="88">
        <v>3517.54</v>
      </c>
      <c r="K102" s="41"/>
      <c r="L102" s="19">
        <f t="shared" ref="L102:O102" si="303">SUM(C102+G102)</f>
        <v>612980</v>
      </c>
      <c r="M102" s="18">
        <f t="shared" si="303"/>
        <v>4099</v>
      </c>
      <c r="N102" s="19">
        <f t="shared" si="303"/>
        <v>169624</v>
      </c>
      <c r="O102" s="18">
        <f t="shared" si="303"/>
        <v>7035.08</v>
      </c>
      <c r="P102" s="52">
        <f t="shared" si="5"/>
        <v>11134.08</v>
      </c>
      <c r="Q102" s="41">
        <v>617735.0</v>
      </c>
      <c r="R102" s="41">
        <v>4715.72</v>
      </c>
      <c r="S102" s="28">
        <f t="shared" ref="S102:T102" si="304">Q102-L102</f>
        <v>4755</v>
      </c>
      <c r="T102" s="52">
        <f t="shared" si="304"/>
        <v>616.72</v>
      </c>
      <c r="U102" s="41">
        <v>121561.0</v>
      </c>
      <c r="V102" s="41">
        <v>5069.78</v>
      </c>
      <c r="W102" s="28">
        <f t="shared" ref="W102:X102" si="305">U102-N102</f>
        <v>-48063</v>
      </c>
      <c r="X102" s="52">
        <f t="shared" si="305"/>
        <v>-1965.3</v>
      </c>
      <c r="Y102" s="52">
        <f t="shared" si="8"/>
        <v>-1348.58</v>
      </c>
      <c r="Z102" s="41"/>
    </row>
    <row r="103" ht="20.25" customHeight="1">
      <c r="A103" s="29" t="s">
        <v>225</v>
      </c>
      <c r="B103" s="29" t="s">
        <v>0</v>
      </c>
      <c r="C103" s="87">
        <v>162004.0</v>
      </c>
      <c r="D103" s="88">
        <v>914.86</v>
      </c>
      <c r="E103" s="87">
        <v>45091.0</v>
      </c>
      <c r="F103" s="88">
        <v>2129.17</v>
      </c>
      <c r="G103" s="87">
        <v>162004.0</v>
      </c>
      <c r="H103" s="88">
        <v>914.86</v>
      </c>
      <c r="I103" s="87">
        <v>45091.0</v>
      </c>
      <c r="J103" s="88">
        <v>2129.17</v>
      </c>
      <c r="K103" s="41"/>
      <c r="L103" s="19">
        <f t="shared" ref="L103:O103" si="306">SUM(C103+G103)</f>
        <v>324008</v>
      </c>
      <c r="M103" s="18">
        <f t="shared" si="306"/>
        <v>1829.72</v>
      </c>
      <c r="N103" s="19">
        <f t="shared" si="306"/>
        <v>90182</v>
      </c>
      <c r="O103" s="18">
        <f t="shared" si="306"/>
        <v>4258.34</v>
      </c>
      <c r="P103" s="52">
        <f t="shared" si="5"/>
        <v>6088.06</v>
      </c>
      <c r="Q103" s="41">
        <v>278000.0</v>
      </c>
      <c r="R103" s="41">
        <v>1579.39</v>
      </c>
      <c r="S103" s="28">
        <f t="shared" ref="S103:T103" si="307">Q103-L103</f>
        <v>-46008</v>
      </c>
      <c r="T103" s="52">
        <f t="shared" si="307"/>
        <v>-250.33</v>
      </c>
      <c r="U103" s="41">
        <v>88638.0</v>
      </c>
      <c r="V103" s="41">
        <v>4206.24</v>
      </c>
      <c r="W103" s="28">
        <f t="shared" ref="W103:X103" si="308">U103-N103</f>
        <v>-1544</v>
      </c>
      <c r="X103" s="52">
        <f t="shared" si="308"/>
        <v>-52.1</v>
      </c>
      <c r="Y103" s="52">
        <f t="shared" si="8"/>
        <v>-302.43</v>
      </c>
      <c r="Z103" s="41"/>
    </row>
    <row r="104" ht="20.25" customHeight="1">
      <c r="A104" s="29" t="s">
        <v>225</v>
      </c>
      <c r="B104" s="29" t="s">
        <v>34</v>
      </c>
      <c r="C104" s="87">
        <v>162004.0</v>
      </c>
      <c r="D104" s="88">
        <v>851.45</v>
      </c>
      <c r="E104" s="87">
        <v>45091.0</v>
      </c>
      <c r="F104" s="88">
        <v>1916.84</v>
      </c>
      <c r="G104" s="87">
        <v>162004.0</v>
      </c>
      <c r="H104" s="88">
        <v>851.45</v>
      </c>
      <c r="I104" s="87">
        <v>45091.0</v>
      </c>
      <c r="J104" s="88">
        <v>1916.84</v>
      </c>
      <c r="K104" s="41"/>
      <c r="L104" s="19">
        <f t="shared" ref="L104:O104" si="309">SUM(C104+G104)</f>
        <v>324008</v>
      </c>
      <c r="M104" s="18">
        <f t="shared" si="309"/>
        <v>1702.9</v>
      </c>
      <c r="N104" s="19">
        <f t="shared" si="309"/>
        <v>90182</v>
      </c>
      <c r="O104" s="18">
        <f t="shared" si="309"/>
        <v>3833.68</v>
      </c>
      <c r="P104" s="52">
        <f t="shared" si="5"/>
        <v>5536.58</v>
      </c>
      <c r="Q104" s="41">
        <v>278000.0</v>
      </c>
      <c r="R104" s="41">
        <v>1471.57</v>
      </c>
      <c r="S104" s="28">
        <f t="shared" ref="S104:T104" si="310">Q104-L104</f>
        <v>-46008</v>
      </c>
      <c r="T104" s="52">
        <f t="shared" si="310"/>
        <v>-231.33</v>
      </c>
      <c r="U104" s="41">
        <v>88638.0</v>
      </c>
      <c r="V104" s="41">
        <v>3782.62</v>
      </c>
      <c r="W104" s="28">
        <f t="shared" ref="W104:X104" si="311">U104-N104</f>
        <v>-1544</v>
      </c>
      <c r="X104" s="52">
        <f t="shared" si="311"/>
        <v>-51.06</v>
      </c>
      <c r="Y104" s="52">
        <f t="shared" si="8"/>
        <v>-282.39</v>
      </c>
      <c r="Z104" s="41"/>
    </row>
    <row r="105" ht="20.25" customHeight="1">
      <c r="A105" s="29" t="s">
        <v>98</v>
      </c>
      <c r="B105" s="29" t="s">
        <v>0</v>
      </c>
      <c r="C105" s="87"/>
      <c r="D105" s="88"/>
      <c r="E105" s="87"/>
      <c r="F105" s="88"/>
      <c r="G105" s="87">
        <v>391202.0</v>
      </c>
      <c r="H105" s="88">
        <v>1619.23</v>
      </c>
      <c r="I105" s="87">
        <v>36990.0</v>
      </c>
      <c r="J105" s="88">
        <v>1959.18</v>
      </c>
      <c r="K105" s="41"/>
      <c r="L105" s="19">
        <f t="shared" ref="L105:O105" si="312">SUM(C105+G105)</f>
        <v>391202</v>
      </c>
      <c r="M105" s="18">
        <f t="shared" si="312"/>
        <v>1619.23</v>
      </c>
      <c r="N105" s="19">
        <f t="shared" si="312"/>
        <v>36990</v>
      </c>
      <c r="O105" s="18">
        <f t="shared" si="312"/>
        <v>1959.18</v>
      </c>
      <c r="P105" s="52">
        <f t="shared" si="5"/>
        <v>3578.41</v>
      </c>
      <c r="Q105" s="41">
        <v>551609.0</v>
      </c>
      <c r="R105" s="41">
        <v>2310.36</v>
      </c>
      <c r="S105" s="28">
        <f t="shared" ref="S105:T105" si="313">Q105-L105</f>
        <v>160407</v>
      </c>
      <c r="T105" s="52">
        <f t="shared" si="313"/>
        <v>691.13</v>
      </c>
      <c r="U105" s="41">
        <v>43766.0</v>
      </c>
      <c r="V105" s="41">
        <v>2349.2</v>
      </c>
      <c r="W105" s="28">
        <f t="shared" ref="W105:X105" si="314">U105-N105</f>
        <v>6776</v>
      </c>
      <c r="X105" s="52">
        <f t="shared" si="314"/>
        <v>390.02</v>
      </c>
      <c r="Y105" s="52">
        <f t="shared" si="8"/>
        <v>1081.15</v>
      </c>
      <c r="Z105" s="41"/>
    </row>
    <row r="106" ht="20.25" customHeight="1">
      <c r="A106" s="29" t="s">
        <v>98</v>
      </c>
      <c r="B106" s="29" t="s">
        <v>40</v>
      </c>
      <c r="C106" s="87"/>
      <c r="D106" s="88"/>
      <c r="E106" s="87"/>
      <c r="F106" s="88"/>
      <c r="G106" s="87">
        <v>391202.0</v>
      </c>
      <c r="H106" s="88">
        <v>1465.01</v>
      </c>
      <c r="I106" s="87">
        <v>36990.0</v>
      </c>
      <c r="J106" s="88">
        <v>1664.58</v>
      </c>
      <c r="K106" s="41"/>
      <c r="L106" s="19">
        <f t="shared" ref="L106:O106" si="315">SUM(C106+G106)</f>
        <v>391202</v>
      </c>
      <c r="M106" s="18">
        <f t="shared" si="315"/>
        <v>1465.01</v>
      </c>
      <c r="N106" s="19">
        <f t="shared" si="315"/>
        <v>36990</v>
      </c>
      <c r="O106" s="18">
        <f t="shared" si="315"/>
        <v>1664.58</v>
      </c>
      <c r="P106" s="52">
        <f t="shared" si="5"/>
        <v>3129.59</v>
      </c>
      <c r="Q106" s="41">
        <v>551609.0</v>
      </c>
      <c r="R106" s="41">
        <v>2081.49</v>
      </c>
      <c r="S106" s="28">
        <f t="shared" ref="S106:T106" si="316">Q106-L106</f>
        <v>160407</v>
      </c>
      <c r="T106" s="52">
        <f t="shared" si="316"/>
        <v>616.48</v>
      </c>
      <c r="U106" s="41">
        <v>43766.0</v>
      </c>
      <c r="V106" s="41">
        <v>1969.6</v>
      </c>
      <c r="W106" s="28">
        <f t="shared" ref="W106:X106" si="317">U106-N106</f>
        <v>6776</v>
      </c>
      <c r="X106" s="52">
        <f t="shared" si="317"/>
        <v>305.02</v>
      </c>
      <c r="Y106" s="52">
        <f t="shared" si="8"/>
        <v>921.5</v>
      </c>
      <c r="Z106" s="41"/>
    </row>
    <row r="107" ht="20.25" customHeight="1">
      <c r="A107" s="29" t="s">
        <v>254</v>
      </c>
      <c r="B107" s="29" t="s">
        <v>0</v>
      </c>
      <c r="C107" s="87">
        <v>2395143.0</v>
      </c>
      <c r="D107" s="88">
        <v>10921.73</v>
      </c>
      <c r="E107" s="87">
        <v>236032.0</v>
      </c>
      <c r="F107" s="88">
        <v>10084.61</v>
      </c>
      <c r="G107" s="87">
        <v>2395143.0</v>
      </c>
      <c r="H107" s="88">
        <v>10921.73</v>
      </c>
      <c r="I107" s="87">
        <v>236032.0</v>
      </c>
      <c r="J107" s="88">
        <v>10084.61</v>
      </c>
      <c r="K107" s="41"/>
      <c r="L107" s="19">
        <f t="shared" ref="L107:O107" si="318">SUM(C107+G107)</f>
        <v>4790286</v>
      </c>
      <c r="M107" s="18">
        <f t="shared" si="318"/>
        <v>21843.46</v>
      </c>
      <c r="N107" s="19">
        <f t="shared" si="318"/>
        <v>472064</v>
      </c>
      <c r="O107" s="18">
        <f t="shared" si="318"/>
        <v>20169.22</v>
      </c>
      <c r="P107" s="52">
        <f t="shared" si="5"/>
        <v>42012.68</v>
      </c>
      <c r="Q107" s="41">
        <v>4228624.0</v>
      </c>
      <c r="R107" s="41">
        <v>19332.69</v>
      </c>
      <c r="S107" s="28">
        <f t="shared" ref="S107:T107" si="319">Q107-L107</f>
        <v>-561662</v>
      </c>
      <c r="T107" s="52">
        <f t="shared" si="319"/>
        <v>-2510.77</v>
      </c>
      <c r="U107" s="41">
        <v>520924.0</v>
      </c>
      <c r="V107" s="41">
        <v>21904.98</v>
      </c>
      <c r="W107" s="28">
        <f t="shared" ref="W107:X107" si="320">U107-N107</f>
        <v>48860</v>
      </c>
      <c r="X107" s="52">
        <f t="shared" si="320"/>
        <v>1735.76</v>
      </c>
      <c r="Y107" s="52">
        <f t="shared" si="8"/>
        <v>-775.01</v>
      </c>
      <c r="Z107" s="41"/>
    </row>
    <row r="108" ht="20.25" customHeight="1">
      <c r="A108" s="29" t="s">
        <v>254</v>
      </c>
      <c r="B108" s="29" t="s">
        <v>34</v>
      </c>
      <c r="C108" s="87">
        <v>2395143.0</v>
      </c>
      <c r="D108" s="88">
        <v>10584.8</v>
      </c>
      <c r="E108" s="87">
        <v>236032.0</v>
      </c>
      <c r="F108" s="88">
        <v>8936.86</v>
      </c>
      <c r="G108" s="87">
        <v>2395143.0</v>
      </c>
      <c r="H108" s="88">
        <v>10584.8</v>
      </c>
      <c r="I108" s="87">
        <v>236032.0</v>
      </c>
      <c r="J108" s="88">
        <v>8936.86</v>
      </c>
      <c r="K108" s="41"/>
      <c r="L108" s="19">
        <f t="shared" ref="L108:O108" si="321">SUM(C108+G108)</f>
        <v>4790286</v>
      </c>
      <c r="M108" s="18">
        <f t="shared" si="321"/>
        <v>21169.6</v>
      </c>
      <c r="N108" s="19">
        <f t="shared" si="321"/>
        <v>472064</v>
      </c>
      <c r="O108" s="18">
        <f t="shared" si="321"/>
        <v>17873.72</v>
      </c>
      <c r="P108" s="52">
        <f t="shared" si="5"/>
        <v>39043.32</v>
      </c>
      <c r="Q108" s="41">
        <v>4228624.0</v>
      </c>
      <c r="R108" s="41">
        <v>18681.78</v>
      </c>
      <c r="S108" s="28">
        <f t="shared" ref="S108:T108" si="322">Q108-L108</f>
        <v>-561662</v>
      </c>
      <c r="T108" s="52">
        <f t="shared" si="322"/>
        <v>-2487.82</v>
      </c>
      <c r="U108" s="41">
        <v>520924.0</v>
      </c>
      <c r="V108" s="41">
        <v>19488.37</v>
      </c>
      <c r="W108" s="28">
        <f t="shared" ref="W108:X108" si="323">U108-N108</f>
        <v>48860</v>
      </c>
      <c r="X108" s="52">
        <f t="shared" si="323"/>
        <v>1614.65</v>
      </c>
      <c r="Y108" s="52">
        <f t="shared" si="8"/>
        <v>-873.17</v>
      </c>
      <c r="Z108" s="41"/>
    </row>
    <row r="109" ht="20.25" customHeight="1">
      <c r="A109" s="29" t="s">
        <v>99</v>
      </c>
      <c r="B109" s="29" t="s">
        <v>0</v>
      </c>
      <c r="C109" s="87">
        <v>3965624.0</v>
      </c>
      <c r="D109" s="88">
        <v>14812.41</v>
      </c>
      <c r="E109" s="87">
        <v>202874.0</v>
      </c>
      <c r="F109" s="88">
        <v>10903.57</v>
      </c>
      <c r="G109" s="87">
        <v>3965624.0</v>
      </c>
      <c r="H109" s="88">
        <v>14812.41</v>
      </c>
      <c r="I109" s="87">
        <v>202874.0</v>
      </c>
      <c r="J109" s="88">
        <v>10903.57</v>
      </c>
      <c r="K109" s="41"/>
      <c r="L109" s="19">
        <f t="shared" ref="L109:O109" si="324">SUM(C109+G109)</f>
        <v>7931248</v>
      </c>
      <c r="M109" s="18">
        <f t="shared" si="324"/>
        <v>29624.82</v>
      </c>
      <c r="N109" s="19">
        <f t="shared" si="324"/>
        <v>405748</v>
      </c>
      <c r="O109" s="18">
        <f t="shared" si="324"/>
        <v>21807.14</v>
      </c>
      <c r="P109" s="52">
        <f t="shared" si="5"/>
        <v>51431.96</v>
      </c>
      <c r="Q109" s="41">
        <v>8711626.0</v>
      </c>
      <c r="R109" s="41">
        <v>32064.67</v>
      </c>
      <c r="S109" s="28">
        <f t="shared" ref="S109:T109" si="325">Q109-L109</f>
        <v>780378</v>
      </c>
      <c r="T109" s="52">
        <f t="shared" si="325"/>
        <v>2439.85</v>
      </c>
      <c r="U109" s="41">
        <v>581451.0</v>
      </c>
      <c r="V109" s="41">
        <v>30867.79</v>
      </c>
      <c r="W109" s="28">
        <f t="shared" ref="W109:X109" si="326">U109-N109</f>
        <v>175703</v>
      </c>
      <c r="X109" s="52">
        <f t="shared" si="326"/>
        <v>9060.65</v>
      </c>
      <c r="Y109" s="52">
        <f t="shared" si="8"/>
        <v>11500.5</v>
      </c>
      <c r="Z109" s="41"/>
    </row>
    <row r="110" ht="20.25" customHeight="1">
      <c r="A110" s="29" t="s">
        <v>99</v>
      </c>
      <c r="B110" s="29" t="s">
        <v>51</v>
      </c>
      <c r="C110" s="87">
        <v>155866.0</v>
      </c>
      <c r="D110" s="88">
        <v>1101.97</v>
      </c>
      <c r="E110" s="87">
        <v>9359.0</v>
      </c>
      <c r="F110" s="88">
        <v>756.21</v>
      </c>
      <c r="G110" s="87">
        <v>155865.0</v>
      </c>
      <c r="H110" s="88">
        <v>1234.45</v>
      </c>
      <c r="I110" s="87">
        <v>9360.0</v>
      </c>
      <c r="J110" s="88">
        <v>846.99</v>
      </c>
      <c r="K110" s="41"/>
      <c r="L110" s="19">
        <f t="shared" ref="L110:O110" si="327">SUM(C110+G110)</f>
        <v>311731</v>
      </c>
      <c r="M110" s="18">
        <f t="shared" si="327"/>
        <v>2336.42</v>
      </c>
      <c r="N110" s="19">
        <f t="shared" si="327"/>
        <v>18719</v>
      </c>
      <c r="O110" s="18">
        <f t="shared" si="327"/>
        <v>1603.2</v>
      </c>
      <c r="P110" s="52">
        <f t="shared" si="5"/>
        <v>3939.62</v>
      </c>
      <c r="Q110" s="41">
        <v>256871.0</v>
      </c>
      <c r="R110" s="41">
        <v>2034.44</v>
      </c>
      <c r="S110" s="28">
        <f t="shared" ref="S110:T110" si="328">Q110-L110</f>
        <v>-54860</v>
      </c>
      <c r="T110" s="52">
        <f t="shared" si="328"/>
        <v>-301.98</v>
      </c>
      <c r="U110" s="41">
        <v>19102.0</v>
      </c>
      <c r="V110" s="41">
        <v>1728.73</v>
      </c>
      <c r="W110" s="28">
        <f t="shared" ref="W110:X110" si="329">U110-N110</f>
        <v>383</v>
      </c>
      <c r="X110" s="52">
        <f t="shared" si="329"/>
        <v>125.53</v>
      </c>
      <c r="Y110" s="52">
        <f t="shared" si="8"/>
        <v>-176.45</v>
      </c>
      <c r="Z110" s="41"/>
    </row>
    <row r="111" ht="20.25" customHeight="1">
      <c r="A111" s="29" t="s">
        <v>99</v>
      </c>
      <c r="B111" s="29" t="s">
        <v>36</v>
      </c>
      <c r="C111" s="87">
        <v>3809758.0</v>
      </c>
      <c r="D111" s="88">
        <v>13434.56</v>
      </c>
      <c r="E111" s="87">
        <v>193516.0</v>
      </c>
      <c r="F111" s="88">
        <v>8971.38</v>
      </c>
      <c r="G111" s="87">
        <v>3809758.0</v>
      </c>
      <c r="H111" s="88">
        <v>13434.56</v>
      </c>
      <c r="I111" s="87">
        <v>193516.0</v>
      </c>
      <c r="J111" s="88">
        <v>8971.38</v>
      </c>
      <c r="K111" s="41"/>
      <c r="L111" s="19">
        <f t="shared" ref="L111:O111" si="330">SUM(C111+G111)</f>
        <v>7619516</v>
      </c>
      <c r="M111" s="18">
        <f t="shared" si="330"/>
        <v>26869.12</v>
      </c>
      <c r="N111" s="19">
        <f t="shared" si="330"/>
        <v>387032</v>
      </c>
      <c r="O111" s="18">
        <f t="shared" si="330"/>
        <v>17942.76</v>
      </c>
      <c r="P111" s="52">
        <f t="shared" si="5"/>
        <v>44811.88</v>
      </c>
      <c r="Q111" s="41">
        <v>8454755.0</v>
      </c>
      <c r="R111" s="41">
        <v>29793.93</v>
      </c>
      <c r="S111" s="28">
        <f t="shared" ref="S111:T111" si="331">Q111-L111</f>
        <v>835239</v>
      </c>
      <c r="T111" s="52">
        <f t="shared" si="331"/>
        <v>2924.81</v>
      </c>
      <c r="U111" s="41">
        <v>562349.0</v>
      </c>
      <c r="V111" s="41">
        <v>26070.51</v>
      </c>
      <c r="W111" s="28">
        <f t="shared" ref="W111:X111" si="332">U111-N111</f>
        <v>175317</v>
      </c>
      <c r="X111" s="52">
        <f t="shared" si="332"/>
        <v>8127.75</v>
      </c>
      <c r="Y111" s="52">
        <f t="shared" si="8"/>
        <v>11052.56</v>
      </c>
      <c r="Z111" s="41"/>
    </row>
    <row r="112" ht="20.25" customHeight="1">
      <c r="A112" s="29" t="s">
        <v>100</v>
      </c>
      <c r="B112" s="29" t="s">
        <v>0</v>
      </c>
      <c r="C112" s="87">
        <v>1107151.0</v>
      </c>
      <c r="D112" s="88">
        <v>4347.6</v>
      </c>
      <c r="E112" s="87">
        <v>79222.0</v>
      </c>
      <c r="F112" s="88">
        <v>3552.34</v>
      </c>
      <c r="G112" s="87">
        <v>1107151.0</v>
      </c>
      <c r="H112" s="88">
        <v>4347.6</v>
      </c>
      <c r="I112" s="87">
        <v>79222.0</v>
      </c>
      <c r="J112" s="88">
        <v>3552.34</v>
      </c>
      <c r="K112" s="41"/>
      <c r="L112" s="19">
        <f t="shared" ref="L112:O112" si="333">SUM(C112+G112)</f>
        <v>2214302</v>
      </c>
      <c r="M112" s="18">
        <f t="shared" si="333"/>
        <v>8695.2</v>
      </c>
      <c r="N112" s="19">
        <f t="shared" si="333"/>
        <v>158444</v>
      </c>
      <c r="O112" s="18">
        <f t="shared" si="333"/>
        <v>7104.68</v>
      </c>
      <c r="P112" s="52">
        <f t="shared" si="5"/>
        <v>15799.88</v>
      </c>
      <c r="Q112" s="41">
        <v>2556403.0</v>
      </c>
      <c r="R112" s="41">
        <v>9964.48</v>
      </c>
      <c r="S112" s="28">
        <f t="shared" ref="S112:T112" si="334">Q112-L112</f>
        <v>342101</v>
      </c>
      <c r="T112" s="52">
        <f t="shared" si="334"/>
        <v>1269.28</v>
      </c>
      <c r="U112" s="41">
        <v>178273.0</v>
      </c>
      <c r="V112" s="41">
        <v>7993.76</v>
      </c>
      <c r="W112" s="28">
        <f t="shared" ref="W112:X112" si="335">U112-N112</f>
        <v>19829</v>
      </c>
      <c r="X112" s="52">
        <f t="shared" si="335"/>
        <v>889.08</v>
      </c>
      <c r="Y112" s="52">
        <f t="shared" si="8"/>
        <v>2158.36</v>
      </c>
      <c r="Z112" s="41"/>
    </row>
    <row r="113" ht="20.25" customHeight="1">
      <c r="A113" s="29" t="s">
        <v>100</v>
      </c>
      <c r="B113" s="29" t="s">
        <v>51</v>
      </c>
      <c r="C113" s="87">
        <v>24609.0</v>
      </c>
      <c r="D113" s="88">
        <v>173.98</v>
      </c>
      <c r="E113" s="87">
        <v>0.0</v>
      </c>
      <c r="F113" s="88">
        <v>0.0</v>
      </c>
      <c r="G113" s="87">
        <v>24609.0</v>
      </c>
      <c r="H113" s="88">
        <v>194.9</v>
      </c>
      <c r="I113" s="87">
        <v>0.0</v>
      </c>
      <c r="J113" s="88">
        <v>0.0</v>
      </c>
      <c r="K113" s="41"/>
      <c r="L113" s="19">
        <f t="shared" ref="L113:O113" si="336">SUM(C113+G113)</f>
        <v>49218</v>
      </c>
      <c r="M113" s="18">
        <f t="shared" si="336"/>
        <v>368.88</v>
      </c>
      <c r="N113" s="19">
        <f t="shared" si="336"/>
        <v>0</v>
      </c>
      <c r="O113" s="18">
        <f t="shared" si="336"/>
        <v>0</v>
      </c>
      <c r="P113" s="52">
        <f t="shared" si="5"/>
        <v>368.88</v>
      </c>
      <c r="Q113" s="41">
        <v>42982.0</v>
      </c>
      <c r="R113" s="41">
        <v>340.42</v>
      </c>
      <c r="S113" s="28">
        <f t="shared" ref="S113:T113" si="337">Q113-L113</f>
        <v>-6236</v>
      </c>
      <c r="T113" s="52">
        <f t="shared" si="337"/>
        <v>-28.46</v>
      </c>
      <c r="U113" s="41"/>
      <c r="V113" s="41"/>
      <c r="W113" s="28">
        <f t="shared" ref="W113:X113" si="338">U113-N113</f>
        <v>0</v>
      </c>
      <c r="X113" s="52">
        <f t="shared" si="338"/>
        <v>0</v>
      </c>
      <c r="Y113" s="52">
        <f t="shared" si="8"/>
        <v>-28.46</v>
      </c>
      <c r="Z113" s="41"/>
    </row>
    <row r="114" ht="20.25" customHeight="1">
      <c r="A114" s="29" t="s">
        <v>100</v>
      </c>
      <c r="B114" s="29" t="s">
        <v>36</v>
      </c>
      <c r="C114" s="87">
        <v>1082542.0</v>
      </c>
      <c r="D114" s="88">
        <v>4130.06</v>
      </c>
      <c r="E114" s="87">
        <v>79222.0</v>
      </c>
      <c r="F114" s="88">
        <v>3200.59</v>
      </c>
      <c r="G114" s="87">
        <v>1082542.0</v>
      </c>
      <c r="H114" s="88">
        <v>4130.06</v>
      </c>
      <c r="I114" s="87">
        <v>79222.0</v>
      </c>
      <c r="J114" s="88">
        <v>3200.59</v>
      </c>
      <c r="K114" s="41"/>
      <c r="L114" s="19">
        <f t="shared" ref="L114:O114" si="339">SUM(C114+G114)</f>
        <v>2165084</v>
      </c>
      <c r="M114" s="18">
        <f t="shared" si="339"/>
        <v>8260.12</v>
      </c>
      <c r="N114" s="19">
        <f t="shared" si="339"/>
        <v>158444</v>
      </c>
      <c r="O114" s="18">
        <f t="shared" si="339"/>
        <v>6401.18</v>
      </c>
      <c r="P114" s="52">
        <f t="shared" si="5"/>
        <v>14661.3</v>
      </c>
      <c r="Q114" s="41">
        <v>2513421.0</v>
      </c>
      <c r="R114" s="41">
        <v>9584.53</v>
      </c>
      <c r="S114" s="28">
        <f t="shared" ref="S114:T114" si="340">Q114-L114</f>
        <v>348337</v>
      </c>
      <c r="T114" s="52">
        <f t="shared" si="340"/>
        <v>1324.41</v>
      </c>
      <c r="U114" s="41">
        <v>178273.0</v>
      </c>
      <c r="V114" s="41">
        <v>7202.22</v>
      </c>
      <c r="W114" s="28">
        <f t="shared" ref="W114:X114" si="341">U114-N114</f>
        <v>19829</v>
      </c>
      <c r="X114" s="52">
        <f t="shared" si="341"/>
        <v>801.04</v>
      </c>
      <c r="Y114" s="52">
        <f t="shared" si="8"/>
        <v>2125.45</v>
      </c>
      <c r="Z114" s="41"/>
    </row>
    <row r="115" ht="20.25" customHeight="1">
      <c r="A115" s="29" t="s">
        <v>101</v>
      </c>
      <c r="B115" s="29" t="s">
        <v>0</v>
      </c>
      <c r="C115" s="87">
        <v>0.0</v>
      </c>
      <c r="D115" s="88">
        <v>0.0</v>
      </c>
      <c r="E115" s="87">
        <v>0.0</v>
      </c>
      <c r="F115" s="88">
        <v>0.0</v>
      </c>
      <c r="G115" s="87">
        <v>3920443.0</v>
      </c>
      <c r="H115" s="88">
        <v>25045.74</v>
      </c>
      <c r="I115" s="87">
        <v>256535.0</v>
      </c>
      <c r="J115" s="88">
        <v>14845.11</v>
      </c>
      <c r="K115" s="41"/>
      <c r="L115" s="19">
        <f t="shared" ref="L115:O115" si="342">SUM(C115+G115)</f>
        <v>3920443</v>
      </c>
      <c r="M115" s="18">
        <f t="shared" si="342"/>
        <v>25045.74</v>
      </c>
      <c r="N115" s="19">
        <f t="shared" si="342"/>
        <v>256535</v>
      </c>
      <c r="O115" s="18">
        <f t="shared" si="342"/>
        <v>14845.11</v>
      </c>
      <c r="P115" s="52">
        <f t="shared" si="5"/>
        <v>39890.85</v>
      </c>
      <c r="Q115" s="41">
        <v>4290944.0</v>
      </c>
      <c r="R115" s="41">
        <v>25606.26</v>
      </c>
      <c r="S115" s="28">
        <f t="shared" ref="S115:T115" si="343">Q115-L115</f>
        <v>370501</v>
      </c>
      <c r="T115" s="52">
        <f t="shared" si="343"/>
        <v>560.52</v>
      </c>
      <c r="U115" s="41">
        <v>471856.0</v>
      </c>
      <c r="V115" s="41">
        <v>27342.8</v>
      </c>
      <c r="W115" s="28">
        <f t="shared" ref="W115:X115" si="344">U115-N115</f>
        <v>215321</v>
      </c>
      <c r="X115" s="52">
        <f t="shared" si="344"/>
        <v>12497.69</v>
      </c>
      <c r="Y115" s="52">
        <f t="shared" si="8"/>
        <v>13058.21</v>
      </c>
      <c r="Z115" s="41"/>
    </row>
    <row r="116" ht="20.25" customHeight="1">
      <c r="A116" s="29" t="s">
        <v>101</v>
      </c>
      <c r="B116" s="29" t="s">
        <v>51</v>
      </c>
      <c r="C116" s="87">
        <v>0.0</v>
      </c>
      <c r="D116" s="88">
        <v>0.0</v>
      </c>
      <c r="E116" s="87">
        <v>0.0</v>
      </c>
      <c r="F116" s="88">
        <v>0.0</v>
      </c>
      <c r="G116" s="87">
        <v>563673.0</v>
      </c>
      <c r="H116" s="88">
        <v>10062.35</v>
      </c>
      <c r="I116" s="87">
        <v>31057.0</v>
      </c>
      <c r="J116" s="88">
        <v>3736.24</v>
      </c>
      <c r="K116" s="41"/>
      <c r="L116" s="19">
        <f t="shared" ref="L116:O116" si="345">SUM(C116+G116)</f>
        <v>563673</v>
      </c>
      <c r="M116" s="18">
        <f t="shared" si="345"/>
        <v>10062.35</v>
      </c>
      <c r="N116" s="19">
        <f t="shared" si="345"/>
        <v>31057</v>
      </c>
      <c r="O116" s="18">
        <f t="shared" si="345"/>
        <v>3736.24</v>
      </c>
      <c r="P116" s="52">
        <f t="shared" si="5"/>
        <v>13798.59</v>
      </c>
      <c r="Q116" s="41">
        <v>586914.0</v>
      </c>
      <c r="R116" s="41">
        <v>9685.84</v>
      </c>
      <c r="S116" s="28">
        <f t="shared" ref="S116:T116" si="346">Q116-L116</f>
        <v>23241</v>
      </c>
      <c r="T116" s="52">
        <f t="shared" si="346"/>
        <v>-376.51</v>
      </c>
      <c r="U116" s="41">
        <v>56545.0</v>
      </c>
      <c r="V116" s="41">
        <v>7001.76</v>
      </c>
      <c r="W116" s="28">
        <f t="shared" ref="W116:X116" si="347">U116-N116</f>
        <v>25488</v>
      </c>
      <c r="X116" s="52">
        <f t="shared" si="347"/>
        <v>3265.52</v>
      </c>
      <c r="Y116" s="52">
        <f t="shared" si="8"/>
        <v>2889.01</v>
      </c>
      <c r="Z116" s="41"/>
    </row>
    <row r="117" ht="20.25" customHeight="1">
      <c r="A117" s="29" t="s">
        <v>101</v>
      </c>
      <c r="B117" s="29" t="s">
        <v>36</v>
      </c>
      <c r="C117" s="87">
        <v>0.0</v>
      </c>
      <c r="D117" s="88">
        <v>0.0</v>
      </c>
      <c r="E117" s="87">
        <v>0.0</v>
      </c>
      <c r="F117" s="88">
        <v>0.0</v>
      </c>
      <c r="G117" s="87">
        <v>3335506.0</v>
      </c>
      <c r="H117" s="88">
        <v>11770.83</v>
      </c>
      <c r="I117" s="87">
        <v>225477.0</v>
      </c>
      <c r="J117" s="88">
        <v>9166.5</v>
      </c>
      <c r="K117" s="41"/>
      <c r="L117" s="19">
        <f t="shared" ref="L117:O117" si="348">SUM(C117+G117)</f>
        <v>3335506</v>
      </c>
      <c r="M117" s="18">
        <f t="shared" si="348"/>
        <v>11770.83</v>
      </c>
      <c r="N117" s="19">
        <f t="shared" si="348"/>
        <v>225477</v>
      </c>
      <c r="O117" s="18">
        <f t="shared" si="348"/>
        <v>9166.5</v>
      </c>
      <c r="P117" s="52">
        <f t="shared" si="5"/>
        <v>20937.33</v>
      </c>
      <c r="Q117" s="41">
        <v>3688973.0</v>
      </c>
      <c r="R117" s="41">
        <v>13005.89</v>
      </c>
      <c r="S117" s="28">
        <f t="shared" ref="S117:T117" si="349">Q117-L117</f>
        <v>353467</v>
      </c>
      <c r="T117" s="52">
        <f t="shared" si="349"/>
        <v>1235.06</v>
      </c>
      <c r="U117" s="41">
        <v>415311.0</v>
      </c>
      <c r="V117" s="41">
        <v>16748.29</v>
      </c>
      <c r="W117" s="28">
        <f t="shared" ref="W117:X117" si="350">U117-N117</f>
        <v>189834</v>
      </c>
      <c r="X117" s="52">
        <f t="shared" si="350"/>
        <v>7581.79</v>
      </c>
      <c r="Y117" s="52">
        <f t="shared" si="8"/>
        <v>8816.85</v>
      </c>
      <c r="Z117" s="41"/>
    </row>
    <row r="118" ht="20.25" customHeight="1">
      <c r="A118" s="29" t="s">
        <v>102</v>
      </c>
      <c r="B118" s="29" t="s">
        <v>0</v>
      </c>
      <c r="C118" s="87">
        <v>624015.0</v>
      </c>
      <c r="D118" s="88">
        <v>2825.75</v>
      </c>
      <c r="E118" s="28">
        <v>35831.0</v>
      </c>
      <c r="F118" s="88">
        <v>1639.19</v>
      </c>
      <c r="G118" s="28">
        <v>624015.0</v>
      </c>
      <c r="H118" s="88">
        <v>2825.75</v>
      </c>
      <c r="I118" s="28">
        <v>35831.0</v>
      </c>
      <c r="J118" s="88">
        <v>1639.19</v>
      </c>
      <c r="K118" s="41"/>
      <c r="L118" s="19">
        <f t="shared" ref="L118:O118" si="351">SUM(C118+G118)</f>
        <v>1248030</v>
      </c>
      <c r="M118" s="18">
        <f t="shared" si="351"/>
        <v>5651.5</v>
      </c>
      <c r="N118" s="19">
        <f t="shared" si="351"/>
        <v>71662</v>
      </c>
      <c r="O118" s="18">
        <f t="shared" si="351"/>
        <v>3278.38</v>
      </c>
      <c r="P118" s="52">
        <f t="shared" si="5"/>
        <v>8929.88</v>
      </c>
      <c r="Q118" s="41">
        <v>1335911.0</v>
      </c>
      <c r="R118" s="41">
        <v>5655.88</v>
      </c>
      <c r="S118" s="28">
        <f t="shared" ref="S118:T118" si="352">Q118-L118</f>
        <v>87881</v>
      </c>
      <c r="T118" s="52">
        <f t="shared" si="352"/>
        <v>4.38</v>
      </c>
      <c r="U118" s="41">
        <v>91423.0</v>
      </c>
      <c r="V118" s="41">
        <v>4136.54</v>
      </c>
      <c r="W118" s="28">
        <f t="shared" ref="W118:X118" si="353">U118-N118</f>
        <v>19761</v>
      </c>
      <c r="X118" s="52">
        <f t="shared" si="353"/>
        <v>858.16</v>
      </c>
      <c r="Y118" s="52">
        <f t="shared" si="8"/>
        <v>862.54</v>
      </c>
      <c r="Z118" s="41"/>
    </row>
    <row r="119" ht="20.25" customHeight="1">
      <c r="A119" s="41" t="s">
        <v>102</v>
      </c>
      <c r="B119" s="41" t="s">
        <v>36</v>
      </c>
      <c r="C119" s="28">
        <v>624015.0</v>
      </c>
      <c r="D119" s="52">
        <v>2646.07</v>
      </c>
      <c r="E119" s="87">
        <v>35831.0</v>
      </c>
      <c r="F119" s="52">
        <v>1469.55</v>
      </c>
      <c r="G119" s="87">
        <v>624015.0</v>
      </c>
      <c r="H119" s="52">
        <v>2646.07</v>
      </c>
      <c r="I119" s="87">
        <v>35831.0</v>
      </c>
      <c r="J119" s="52">
        <v>1469.55</v>
      </c>
      <c r="K119" s="41"/>
      <c r="L119" s="19">
        <f t="shared" ref="L119:O119" si="354">SUM(C119+G119)</f>
        <v>1248030</v>
      </c>
      <c r="M119" s="18">
        <f t="shared" si="354"/>
        <v>5292.14</v>
      </c>
      <c r="N119" s="19">
        <f t="shared" si="354"/>
        <v>71662</v>
      </c>
      <c r="O119" s="18">
        <f t="shared" si="354"/>
        <v>2939.1</v>
      </c>
      <c r="P119" s="52">
        <f t="shared" si="5"/>
        <v>8231.24</v>
      </c>
      <c r="Q119" s="41">
        <v>1335911.0</v>
      </c>
      <c r="R119" s="41">
        <v>5381.42</v>
      </c>
      <c r="S119" s="28">
        <f t="shared" ref="S119:T119" si="355">Q119-L119</f>
        <v>87881</v>
      </c>
      <c r="T119" s="52">
        <f t="shared" si="355"/>
        <v>89.28</v>
      </c>
      <c r="U119" s="41">
        <v>91423.0</v>
      </c>
      <c r="V119" s="41">
        <v>3715.09</v>
      </c>
      <c r="W119" s="28">
        <f t="shared" ref="W119:X119" si="356">U119-N119</f>
        <v>19761</v>
      </c>
      <c r="X119" s="52">
        <f t="shared" si="356"/>
        <v>775.99</v>
      </c>
      <c r="Y119" s="52">
        <f t="shared" si="8"/>
        <v>865.27</v>
      </c>
      <c r="Z119" s="41"/>
    </row>
    <row r="120" ht="20.25" customHeight="1">
      <c r="A120" s="29" t="s">
        <v>104</v>
      </c>
      <c r="B120" s="29" t="s">
        <v>0</v>
      </c>
      <c r="C120" s="87">
        <v>970804.0</v>
      </c>
      <c r="D120" s="88">
        <v>4348.94</v>
      </c>
      <c r="E120" s="87">
        <v>55093.0</v>
      </c>
      <c r="F120" s="88">
        <v>3134.67</v>
      </c>
      <c r="G120" s="87">
        <v>970804.0</v>
      </c>
      <c r="H120" s="88">
        <v>4348.94</v>
      </c>
      <c r="I120" s="87">
        <v>55093.0</v>
      </c>
      <c r="J120" s="88">
        <v>3134.67</v>
      </c>
      <c r="K120" s="41"/>
      <c r="L120" s="19">
        <f t="shared" ref="L120:O120" si="357">SUM(C120+G120)</f>
        <v>1941608</v>
      </c>
      <c r="M120" s="18">
        <f t="shared" si="357"/>
        <v>8697.88</v>
      </c>
      <c r="N120" s="19">
        <f t="shared" si="357"/>
        <v>110186</v>
      </c>
      <c r="O120" s="18">
        <f t="shared" si="357"/>
        <v>6269.34</v>
      </c>
      <c r="P120" s="52">
        <f t="shared" si="5"/>
        <v>14967.22</v>
      </c>
      <c r="Q120" s="41">
        <v>1552799.0</v>
      </c>
      <c r="R120" s="41">
        <v>7001.19</v>
      </c>
      <c r="S120" s="28">
        <f t="shared" ref="S120:T120" si="358">Q120-L120</f>
        <v>-388809</v>
      </c>
      <c r="T120" s="52">
        <f t="shared" si="358"/>
        <v>-1696.69</v>
      </c>
      <c r="U120" s="41">
        <v>67034.0</v>
      </c>
      <c r="V120" s="41">
        <v>3696.74</v>
      </c>
      <c r="W120" s="28">
        <f t="shared" ref="W120:X120" si="359">U120-N120</f>
        <v>-43152</v>
      </c>
      <c r="X120" s="52">
        <f t="shared" si="359"/>
        <v>-2572.6</v>
      </c>
      <c r="Y120" s="52">
        <f t="shared" si="8"/>
        <v>-4269.29</v>
      </c>
      <c r="Z120" s="41"/>
    </row>
    <row r="121" ht="20.25" customHeight="1">
      <c r="A121" s="29" t="s">
        <v>104</v>
      </c>
      <c r="B121" s="29" t="s">
        <v>51</v>
      </c>
      <c r="C121" s="87">
        <v>128224.0</v>
      </c>
      <c r="D121" s="88">
        <v>777.04</v>
      </c>
      <c r="E121" s="87">
        <v>13087.0</v>
      </c>
      <c r="F121" s="88">
        <v>925.29</v>
      </c>
      <c r="G121" s="87">
        <v>128224.0</v>
      </c>
      <c r="H121" s="88">
        <v>870.64</v>
      </c>
      <c r="I121" s="87">
        <v>13087.0</v>
      </c>
      <c r="J121" s="88">
        <v>1036.27</v>
      </c>
      <c r="K121" s="41"/>
      <c r="L121" s="19">
        <f t="shared" ref="L121:O121" si="360">SUM(C121+G121)</f>
        <v>256448</v>
      </c>
      <c r="M121" s="18">
        <f t="shared" si="360"/>
        <v>1647.68</v>
      </c>
      <c r="N121" s="19">
        <f t="shared" si="360"/>
        <v>26174</v>
      </c>
      <c r="O121" s="18">
        <f t="shared" si="360"/>
        <v>1961.56</v>
      </c>
      <c r="P121" s="52">
        <f t="shared" si="5"/>
        <v>3609.24</v>
      </c>
      <c r="Q121" s="41">
        <v>197926.0</v>
      </c>
      <c r="R121" s="41">
        <v>1343.94</v>
      </c>
      <c r="S121" s="28">
        <f t="shared" ref="S121:T121" si="361">Q121-L121</f>
        <v>-58522</v>
      </c>
      <c r="T121" s="52">
        <f t="shared" si="361"/>
        <v>-303.74</v>
      </c>
      <c r="U121" s="41">
        <v>13081.0</v>
      </c>
      <c r="V121" s="41">
        <v>1035.76</v>
      </c>
      <c r="W121" s="28">
        <f t="shared" ref="W121:X121" si="362">U121-N121</f>
        <v>-13093</v>
      </c>
      <c r="X121" s="52">
        <f t="shared" si="362"/>
        <v>-925.8</v>
      </c>
      <c r="Y121" s="52">
        <f t="shared" si="8"/>
        <v>-1229.54</v>
      </c>
      <c r="Z121" s="41"/>
    </row>
    <row r="122" ht="20.25" customHeight="1">
      <c r="A122" s="29" t="s">
        <v>104</v>
      </c>
      <c r="B122" s="29" t="s">
        <v>34</v>
      </c>
      <c r="C122" s="87">
        <v>842581.0</v>
      </c>
      <c r="D122" s="88">
        <v>3377.0</v>
      </c>
      <c r="E122" s="87">
        <v>42006.0</v>
      </c>
      <c r="F122" s="88">
        <v>1781.83</v>
      </c>
      <c r="G122" s="87">
        <v>842581.0</v>
      </c>
      <c r="H122" s="88">
        <v>3377.0</v>
      </c>
      <c r="I122" s="87">
        <v>42006.0</v>
      </c>
      <c r="J122" s="88">
        <v>1781.83</v>
      </c>
      <c r="K122" s="41"/>
      <c r="L122" s="19">
        <f t="shared" ref="L122:O122" si="363">SUM(C122+G122)</f>
        <v>1685162</v>
      </c>
      <c r="M122" s="18">
        <f t="shared" si="363"/>
        <v>6754</v>
      </c>
      <c r="N122" s="19">
        <f t="shared" si="363"/>
        <v>84012</v>
      </c>
      <c r="O122" s="18">
        <f t="shared" si="363"/>
        <v>3563.66</v>
      </c>
      <c r="P122" s="52">
        <f t="shared" si="5"/>
        <v>10317.66</v>
      </c>
      <c r="Q122" s="41">
        <v>1354873.0</v>
      </c>
      <c r="R122" s="41">
        <v>5500.91</v>
      </c>
      <c r="S122" s="28">
        <f t="shared" ref="S122:T122" si="364">Q122-L122</f>
        <v>-330289</v>
      </c>
      <c r="T122" s="52">
        <f t="shared" si="364"/>
        <v>-1253.09</v>
      </c>
      <c r="U122" s="41">
        <v>53953.0</v>
      </c>
      <c r="V122" s="41">
        <v>2288.68</v>
      </c>
      <c r="W122" s="28">
        <f t="shared" ref="W122:X122" si="365">U122-N122</f>
        <v>-30059</v>
      </c>
      <c r="X122" s="52">
        <f t="shared" si="365"/>
        <v>-1274.98</v>
      </c>
      <c r="Y122" s="52">
        <f t="shared" si="8"/>
        <v>-2528.07</v>
      </c>
      <c r="Z122" s="41"/>
    </row>
    <row r="123" ht="20.25" customHeight="1">
      <c r="A123" s="29" t="s">
        <v>105</v>
      </c>
      <c r="B123" s="29" t="s">
        <v>0</v>
      </c>
      <c r="C123" s="87">
        <v>947905.0</v>
      </c>
      <c r="D123" s="88">
        <v>3734.75</v>
      </c>
      <c r="E123" s="87">
        <v>129575.0</v>
      </c>
      <c r="F123" s="88">
        <v>5781.64</v>
      </c>
      <c r="G123" s="87">
        <v>947905.0</v>
      </c>
      <c r="H123" s="88">
        <v>3734.75</v>
      </c>
      <c r="I123" s="87">
        <v>129575.0</v>
      </c>
      <c r="J123" s="88">
        <v>5781.64</v>
      </c>
      <c r="K123" s="41"/>
      <c r="L123" s="19">
        <f t="shared" ref="L123:O123" si="366">SUM(C123+G123)</f>
        <v>1895810</v>
      </c>
      <c r="M123" s="18">
        <f t="shared" si="366"/>
        <v>7469.5</v>
      </c>
      <c r="N123" s="19">
        <f t="shared" si="366"/>
        <v>259150</v>
      </c>
      <c r="O123" s="18">
        <f t="shared" si="366"/>
        <v>11563.28</v>
      </c>
      <c r="P123" s="52">
        <f t="shared" si="5"/>
        <v>19032.78</v>
      </c>
      <c r="Q123" s="41">
        <v>1868547.0</v>
      </c>
      <c r="R123" s="41">
        <v>7362.07</v>
      </c>
      <c r="S123" s="28">
        <f t="shared" ref="S123:T123" si="367">Q123-L123</f>
        <v>-27263</v>
      </c>
      <c r="T123" s="52">
        <f t="shared" si="367"/>
        <v>-107.43</v>
      </c>
      <c r="U123" s="41">
        <v>25160.0</v>
      </c>
      <c r="V123" s="41">
        <v>11429.85</v>
      </c>
      <c r="W123" s="28">
        <f t="shared" ref="W123:X123" si="368">U123-N123</f>
        <v>-233990</v>
      </c>
      <c r="X123" s="52">
        <f t="shared" si="368"/>
        <v>-133.43</v>
      </c>
      <c r="Y123" s="52">
        <f t="shared" si="8"/>
        <v>-240.86</v>
      </c>
      <c r="Z123" s="41"/>
    </row>
    <row r="124" ht="20.25" customHeight="1">
      <c r="A124" s="29" t="s">
        <v>105</v>
      </c>
      <c r="B124" s="29" t="s">
        <v>47</v>
      </c>
      <c r="C124" s="87">
        <v>947905.0</v>
      </c>
      <c r="D124" s="88">
        <v>3696.83</v>
      </c>
      <c r="E124" s="87">
        <v>129575.0</v>
      </c>
      <c r="F124" s="88">
        <v>5157.09</v>
      </c>
      <c r="G124" s="87">
        <v>947905.0</v>
      </c>
      <c r="H124" s="88">
        <v>3696.83</v>
      </c>
      <c r="I124" s="87">
        <v>129575.0</v>
      </c>
      <c r="J124" s="88">
        <v>5157.09</v>
      </c>
      <c r="K124" s="41"/>
      <c r="L124" s="19">
        <f t="shared" ref="L124:O124" si="369">SUM(C124+G124)</f>
        <v>1895810</v>
      </c>
      <c r="M124" s="18">
        <f t="shared" si="369"/>
        <v>7393.66</v>
      </c>
      <c r="N124" s="19">
        <f t="shared" si="369"/>
        <v>259150</v>
      </c>
      <c r="O124" s="18">
        <f t="shared" si="369"/>
        <v>10314.18</v>
      </c>
      <c r="P124" s="52">
        <f t="shared" si="5"/>
        <v>17707.84</v>
      </c>
      <c r="Q124" s="41">
        <v>1868547.0</v>
      </c>
      <c r="R124" s="41">
        <v>7287.34</v>
      </c>
      <c r="S124" s="28">
        <f t="shared" ref="S124:T124" si="370">Q124-L124</f>
        <v>-27263</v>
      </c>
      <c r="T124" s="52">
        <f t="shared" si="370"/>
        <v>-106.32</v>
      </c>
      <c r="U124" s="41">
        <v>256160.0</v>
      </c>
      <c r="V124" s="41">
        <v>10195.17</v>
      </c>
      <c r="W124" s="28">
        <f t="shared" ref="W124:X124" si="371">U124-N124</f>
        <v>-2990</v>
      </c>
      <c r="X124" s="52">
        <f t="shared" si="371"/>
        <v>-119.01</v>
      </c>
      <c r="Y124" s="52">
        <f t="shared" si="8"/>
        <v>-225.33</v>
      </c>
      <c r="Z124" s="41"/>
    </row>
    <row r="125" ht="20.25" customHeight="1">
      <c r="A125" s="29" t="s">
        <v>199</v>
      </c>
      <c r="B125" s="29" t="s">
        <v>0</v>
      </c>
      <c r="C125" s="87">
        <v>1725914.0</v>
      </c>
      <c r="D125" s="88">
        <v>5741.11</v>
      </c>
      <c r="E125" s="87">
        <v>131037.0</v>
      </c>
      <c r="F125" s="88">
        <v>5985.22</v>
      </c>
      <c r="G125" s="87">
        <v>1725914.0</v>
      </c>
      <c r="H125" s="88">
        <v>5741.11</v>
      </c>
      <c r="I125" s="87">
        <v>131037.0</v>
      </c>
      <c r="J125" s="88">
        <v>5985.22</v>
      </c>
      <c r="K125" s="41"/>
      <c r="L125" s="19">
        <f t="shared" ref="L125:O125" si="372">SUM(C125+G125)</f>
        <v>3451828</v>
      </c>
      <c r="M125" s="18">
        <f t="shared" si="372"/>
        <v>11482.22</v>
      </c>
      <c r="N125" s="19">
        <f t="shared" si="372"/>
        <v>262074</v>
      </c>
      <c r="O125" s="18">
        <f t="shared" si="372"/>
        <v>11970.44</v>
      </c>
      <c r="P125" s="52">
        <f t="shared" si="5"/>
        <v>23452.66</v>
      </c>
      <c r="Q125" s="41">
        <v>3160364.0</v>
      </c>
      <c r="R125" s="41">
        <v>10399.24</v>
      </c>
      <c r="S125" s="28">
        <f t="shared" ref="S125:T125" si="373">Q125-L125</f>
        <v>-291464</v>
      </c>
      <c r="T125" s="52">
        <f t="shared" si="373"/>
        <v>-1082.98</v>
      </c>
      <c r="U125" s="41">
        <v>161498.0</v>
      </c>
      <c r="V125" s="41">
        <v>7415.58</v>
      </c>
      <c r="W125" s="28">
        <f t="shared" ref="W125:X125" si="374">U125-N125</f>
        <v>-100576</v>
      </c>
      <c r="X125" s="52">
        <f t="shared" si="374"/>
        <v>-4554.86</v>
      </c>
      <c r="Y125" s="52">
        <f t="shared" si="8"/>
        <v>-5637.84</v>
      </c>
      <c r="Z125" s="41"/>
    </row>
    <row r="126" ht="20.25" customHeight="1">
      <c r="A126" s="29" t="s">
        <v>199</v>
      </c>
      <c r="B126" s="29" t="s">
        <v>36</v>
      </c>
      <c r="C126" s="87">
        <v>1725914.0</v>
      </c>
      <c r="D126" s="88">
        <v>5730.86</v>
      </c>
      <c r="E126" s="87">
        <v>131037.0</v>
      </c>
      <c r="F126" s="88">
        <v>5323.02</v>
      </c>
      <c r="G126" s="87">
        <v>1725914.0</v>
      </c>
      <c r="H126" s="88">
        <v>5730.86</v>
      </c>
      <c r="I126" s="87">
        <v>131037.0</v>
      </c>
      <c r="J126" s="88">
        <v>5323.02</v>
      </c>
      <c r="K126" s="41"/>
      <c r="L126" s="19">
        <f t="shared" ref="L126:O126" si="375">SUM(C126+G126)</f>
        <v>3451828</v>
      </c>
      <c r="M126" s="18">
        <f t="shared" si="375"/>
        <v>11461.72</v>
      </c>
      <c r="N126" s="19">
        <f t="shared" si="375"/>
        <v>262074</v>
      </c>
      <c r="O126" s="18">
        <f t="shared" si="375"/>
        <v>10646.04</v>
      </c>
      <c r="P126" s="52">
        <f t="shared" si="5"/>
        <v>22107.76</v>
      </c>
      <c r="Q126" s="41">
        <v>3160364.0</v>
      </c>
      <c r="R126" s="41">
        <v>10360.51</v>
      </c>
      <c r="S126" s="28">
        <f t="shared" ref="S126:T126" si="376">Q126-L126</f>
        <v>-291464</v>
      </c>
      <c r="T126" s="52">
        <f t="shared" si="376"/>
        <v>-1101.21</v>
      </c>
      <c r="U126" s="41">
        <v>161498.0</v>
      </c>
      <c r="V126" s="41">
        <v>6579.47</v>
      </c>
      <c r="W126" s="28">
        <f t="shared" ref="W126:X126" si="377">U126-N126</f>
        <v>-100576</v>
      </c>
      <c r="X126" s="52">
        <f t="shared" si="377"/>
        <v>-4066.57</v>
      </c>
      <c r="Y126" s="52">
        <f t="shared" si="8"/>
        <v>-5167.78</v>
      </c>
      <c r="Z126" s="41"/>
    </row>
    <row r="127" ht="20.25" customHeight="1">
      <c r="A127" s="29" t="s">
        <v>234</v>
      </c>
      <c r="B127" s="29" t="s">
        <v>0</v>
      </c>
      <c r="C127" s="87">
        <v>2927665.0</v>
      </c>
      <c r="D127" s="88">
        <v>11821.17</v>
      </c>
      <c r="E127" s="87">
        <v>119496.0</v>
      </c>
      <c r="F127" s="88">
        <v>6294.83</v>
      </c>
      <c r="G127" s="87">
        <v>2927665.0</v>
      </c>
      <c r="H127" s="88">
        <v>11821.17</v>
      </c>
      <c r="I127" s="87">
        <v>119496.0</v>
      </c>
      <c r="J127" s="88">
        <v>6294.83</v>
      </c>
      <c r="K127" s="41"/>
      <c r="L127" s="19">
        <f t="shared" ref="L127:O127" si="378">SUM(C127+G127)</f>
        <v>5855330</v>
      </c>
      <c r="M127" s="18">
        <f t="shared" si="378"/>
        <v>23642.34</v>
      </c>
      <c r="N127" s="19">
        <f t="shared" si="378"/>
        <v>238992</v>
      </c>
      <c r="O127" s="18">
        <f t="shared" si="378"/>
        <v>12589.66</v>
      </c>
      <c r="P127" s="52">
        <f t="shared" si="5"/>
        <v>36232</v>
      </c>
      <c r="Q127" s="41">
        <v>5398656.0</v>
      </c>
      <c r="R127" s="41">
        <v>21721.64</v>
      </c>
      <c r="S127" s="28">
        <f t="shared" ref="S127:T127" si="379">Q127-L127</f>
        <v>-456674</v>
      </c>
      <c r="T127" s="52">
        <f t="shared" si="379"/>
        <v>-1920.7</v>
      </c>
      <c r="U127" s="41">
        <v>225128.0</v>
      </c>
      <c r="V127" s="41">
        <v>11930.42</v>
      </c>
      <c r="W127" s="28">
        <f t="shared" ref="W127:X127" si="380">U127-N127</f>
        <v>-13864</v>
      </c>
      <c r="X127" s="52">
        <f t="shared" si="380"/>
        <v>-659.24</v>
      </c>
      <c r="Y127" s="52">
        <f t="shared" si="8"/>
        <v>-2579.94</v>
      </c>
      <c r="Z127" s="41"/>
    </row>
    <row r="128" ht="20.25" customHeight="1">
      <c r="A128" s="29" t="s">
        <v>234</v>
      </c>
      <c r="B128" s="29" t="s">
        <v>40</v>
      </c>
      <c r="C128" s="87">
        <v>2927665.0</v>
      </c>
      <c r="D128" s="88">
        <v>11593.24</v>
      </c>
      <c r="E128" s="87">
        <v>119496.0</v>
      </c>
      <c r="F128" s="88">
        <v>5497.37</v>
      </c>
      <c r="G128" s="87">
        <v>2927665.0</v>
      </c>
      <c r="H128" s="88">
        <v>11593.24</v>
      </c>
      <c r="I128" s="87">
        <v>119496.0</v>
      </c>
      <c r="J128" s="88">
        <v>5497.37</v>
      </c>
      <c r="K128" s="41"/>
      <c r="L128" s="19">
        <f t="shared" ref="L128:O128" si="381">SUM(C128+G128)</f>
        <v>5855330</v>
      </c>
      <c r="M128" s="18">
        <f t="shared" si="381"/>
        <v>23186.48</v>
      </c>
      <c r="N128" s="19">
        <f t="shared" si="381"/>
        <v>238992</v>
      </c>
      <c r="O128" s="18">
        <f t="shared" si="381"/>
        <v>10994.74</v>
      </c>
      <c r="P128" s="52">
        <f t="shared" si="5"/>
        <v>34181.22</v>
      </c>
      <c r="Q128" s="41">
        <v>5398656.0</v>
      </c>
      <c r="R128" s="41">
        <v>21333.31</v>
      </c>
      <c r="S128" s="28">
        <f t="shared" ref="S128:T128" si="382">Q128-L128</f>
        <v>-456674</v>
      </c>
      <c r="T128" s="52">
        <f t="shared" si="382"/>
        <v>-1853.17</v>
      </c>
      <c r="U128" s="41">
        <v>225128.0</v>
      </c>
      <c r="V128" s="41">
        <v>10379.24</v>
      </c>
      <c r="W128" s="28">
        <f t="shared" ref="W128:X128" si="383">U128-N128</f>
        <v>-13864</v>
      </c>
      <c r="X128" s="52">
        <f t="shared" si="383"/>
        <v>-615.5</v>
      </c>
      <c r="Y128" s="52">
        <f t="shared" si="8"/>
        <v>-2468.67</v>
      </c>
      <c r="Z128" s="41"/>
    </row>
    <row r="129" ht="20.25" customHeight="1">
      <c r="A129" s="29" t="s">
        <v>109</v>
      </c>
      <c r="B129" s="29" t="s">
        <v>0</v>
      </c>
      <c r="C129" s="87">
        <v>1462860.0</v>
      </c>
      <c r="D129" s="88">
        <v>5588.8</v>
      </c>
      <c r="E129" s="87">
        <v>9065.0</v>
      </c>
      <c r="F129" s="88">
        <v>417.51</v>
      </c>
      <c r="G129" s="87">
        <v>1462860.0</v>
      </c>
      <c r="H129" s="88">
        <v>5588.8</v>
      </c>
      <c r="I129" s="87">
        <v>9065.0</v>
      </c>
      <c r="J129" s="88">
        <v>417.51</v>
      </c>
      <c r="K129" s="41"/>
      <c r="L129" s="19">
        <f t="shared" ref="L129:O129" si="384">SUM(C129+G129)</f>
        <v>2925720</v>
      </c>
      <c r="M129" s="18">
        <f t="shared" si="384"/>
        <v>11177.6</v>
      </c>
      <c r="N129" s="19">
        <f t="shared" si="384"/>
        <v>18130</v>
      </c>
      <c r="O129" s="18">
        <f t="shared" si="384"/>
        <v>835.02</v>
      </c>
      <c r="P129" s="52">
        <f t="shared" si="5"/>
        <v>12012.62</v>
      </c>
      <c r="Q129" s="41">
        <v>2626760.0</v>
      </c>
      <c r="R129" s="41">
        <v>9873.49</v>
      </c>
      <c r="S129" s="28">
        <f t="shared" ref="S129:T129" si="385">Q129-L129</f>
        <v>-298960</v>
      </c>
      <c r="T129" s="52">
        <f t="shared" si="385"/>
        <v>-1304.11</v>
      </c>
      <c r="U129" s="41">
        <v>41196.0</v>
      </c>
      <c r="V129" s="41">
        <v>1865.49</v>
      </c>
      <c r="W129" s="28">
        <f t="shared" ref="W129:X129" si="386">U129-N129</f>
        <v>23066</v>
      </c>
      <c r="X129" s="52">
        <f t="shared" si="386"/>
        <v>1030.47</v>
      </c>
      <c r="Y129" s="52">
        <f t="shared" si="8"/>
        <v>-273.64</v>
      </c>
      <c r="Z129" s="41"/>
    </row>
    <row r="130" ht="20.25" customHeight="1">
      <c r="A130" s="29" t="s">
        <v>109</v>
      </c>
      <c r="B130" s="29" t="s">
        <v>36</v>
      </c>
      <c r="C130" s="87">
        <v>1462860.0</v>
      </c>
      <c r="D130" s="88">
        <v>5390.8</v>
      </c>
      <c r="E130" s="87">
        <v>9065.0</v>
      </c>
      <c r="F130" s="88">
        <v>376.14</v>
      </c>
      <c r="G130" s="87">
        <v>1462860.0</v>
      </c>
      <c r="H130" s="88">
        <v>5390.8</v>
      </c>
      <c r="I130" s="87">
        <v>9065.0</v>
      </c>
      <c r="J130" s="88">
        <v>376.14</v>
      </c>
      <c r="K130" s="41"/>
      <c r="L130" s="19">
        <f t="shared" ref="L130:O130" si="387">SUM(C130+G130)</f>
        <v>2925720</v>
      </c>
      <c r="M130" s="18">
        <f t="shared" si="387"/>
        <v>10781.6</v>
      </c>
      <c r="N130" s="19">
        <f t="shared" si="387"/>
        <v>18130</v>
      </c>
      <c r="O130" s="18">
        <f t="shared" si="387"/>
        <v>752.28</v>
      </c>
      <c r="P130" s="52">
        <f t="shared" si="5"/>
        <v>11533.88</v>
      </c>
      <c r="Q130" s="41">
        <v>2626760.0</v>
      </c>
      <c r="R130" s="41">
        <v>9592.5</v>
      </c>
      <c r="S130" s="28">
        <f t="shared" ref="S130:T130" si="388">Q130-L130</f>
        <v>-298960</v>
      </c>
      <c r="T130" s="52">
        <f t="shared" si="388"/>
        <v>-1189.1</v>
      </c>
      <c r="U130" s="41">
        <v>41196.0</v>
      </c>
      <c r="V130" s="41">
        <v>1680.63</v>
      </c>
      <c r="W130" s="28">
        <f t="shared" ref="W130:X130" si="389">U130-N130</f>
        <v>23066</v>
      </c>
      <c r="X130" s="52">
        <f t="shared" si="389"/>
        <v>928.35</v>
      </c>
      <c r="Y130" s="52">
        <f t="shared" si="8"/>
        <v>-260.75</v>
      </c>
      <c r="Z130" s="41"/>
    </row>
    <row r="131" ht="20.25" customHeight="1">
      <c r="A131" s="29" t="s">
        <v>255</v>
      </c>
      <c r="B131" s="29" t="s">
        <v>0</v>
      </c>
      <c r="C131" s="87">
        <v>1276863.0</v>
      </c>
      <c r="D131" s="88">
        <v>5669.27</v>
      </c>
      <c r="E131" s="87">
        <v>39563.0</v>
      </c>
      <c r="F131" s="88">
        <v>1863.0</v>
      </c>
      <c r="G131" s="87">
        <v>1276863.0</v>
      </c>
      <c r="H131" s="88">
        <v>5669.27</v>
      </c>
      <c r="I131" s="87">
        <v>39563.0</v>
      </c>
      <c r="J131" s="88">
        <v>1863.0</v>
      </c>
      <c r="K131" s="41"/>
      <c r="L131" s="19">
        <f t="shared" ref="L131:O131" si="390">SUM(C131+G131)</f>
        <v>2553726</v>
      </c>
      <c r="M131" s="18">
        <f t="shared" si="390"/>
        <v>11338.54</v>
      </c>
      <c r="N131" s="19">
        <f t="shared" si="390"/>
        <v>79126</v>
      </c>
      <c r="O131" s="18">
        <f t="shared" si="390"/>
        <v>3726</v>
      </c>
      <c r="P131" s="52">
        <f t="shared" si="5"/>
        <v>15064.54</v>
      </c>
      <c r="Q131" s="41">
        <v>2198145.0</v>
      </c>
      <c r="R131" s="41">
        <v>9759.76</v>
      </c>
      <c r="S131" s="28">
        <f t="shared" ref="S131:T131" si="391">Q131-L131</f>
        <v>-355581</v>
      </c>
      <c r="T131" s="52">
        <f t="shared" si="391"/>
        <v>-1578.78</v>
      </c>
      <c r="U131" s="41">
        <v>107369.0</v>
      </c>
      <c r="V131" s="41">
        <v>5056.01</v>
      </c>
      <c r="W131" s="28">
        <f t="shared" ref="W131:X131" si="392">U131-N131</f>
        <v>28243</v>
      </c>
      <c r="X131" s="52">
        <f t="shared" si="392"/>
        <v>1330.01</v>
      </c>
      <c r="Y131" s="52">
        <f t="shared" si="8"/>
        <v>-248.77</v>
      </c>
      <c r="Z131" s="41"/>
    </row>
    <row r="132" ht="20.25" customHeight="1">
      <c r="A132" s="29" t="s">
        <v>255</v>
      </c>
      <c r="B132" s="29" t="s">
        <v>34</v>
      </c>
      <c r="C132" s="87">
        <v>1276863.0</v>
      </c>
      <c r="D132" s="88">
        <v>5669.27</v>
      </c>
      <c r="E132" s="87">
        <v>39563.0</v>
      </c>
      <c r="F132" s="88">
        <v>1678.24</v>
      </c>
      <c r="G132" s="87">
        <v>1276863.0</v>
      </c>
      <c r="H132" s="88">
        <v>5669.27</v>
      </c>
      <c r="I132" s="87">
        <v>39563.0</v>
      </c>
      <c r="J132" s="88">
        <v>1678.24</v>
      </c>
      <c r="K132" s="41"/>
      <c r="L132" s="19">
        <f t="shared" ref="L132:O132" si="393">SUM(C132+G132)</f>
        <v>2553726</v>
      </c>
      <c r="M132" s="18">
        <f t="shared" si="393"/>
        <v>11338.54</v>
      </c>
      <c r="N132" s="19">
        <f t="shared" si="393"/>
        <v>79126</v>
      </c>
      <c r="O132" s="18">
        <f t="shared" si="393"/>
        <v>3356.48</v>
      </c>
      <c r="P132" s="52">
        <f t="shared" si="5"/>
        <v>14695.02</v>
      </c>
      <c r="Q132" s="41">
        <v>2198145.0</v>
      </c>
      <c r="R132" s="41">
        <v>9759.76</v>
      </c>
      <c r="S132" s="28">
        <f t="shared" ref="S132:T132" si="394">Q132-L132</f>
        <v>-355581</v>
      </c>
      <c r="T132" s="52">
        <f t="shared" si="394"/>
        <v>-1578.78</v>
      </c>
      <c r="U132" s="41">
        <v>107369.0</v>
      </c>
      <c r="V132" s="41">
        <v>4554.58</v>
      </c>
      <c r="W132" s="28">
        <f t="shared" ref="W132:X132" si="395">U132-N132</f>
        <v>28243</v>
      </c>
      <c r="X132" s="52">
        <f t="shared" si="395"/>
        <v>1198.1</v>
      </c>
      <c r="Y132" s="52">
        <f t="shared" si="8"/>
        <v>-380.68</v>
      </c>
      <c r="Z132" s="41"/>
    </row>
    <row r="133" ht="20.25" customHeight="1">
      <c r="A133" s="29" t="s">
        <v>110</v>
      </c>
      <c r="B133" s="29" t="s">
        <v>0</v>
      </c>
      <c r="C133" s="87">
        <v>682397.0</v>
      </c>
      <c r="D133" s="88">
        <v>3073.36</v>
      </c>
      <c r="E133" s="87">
        <v>56214.0</v>
      </c>
      <c r="F133" s="88">
        <v>2816.37</v>
      </c>
      <c r="G133" s="87">
        <v>682397.0</v>
      </c>
      <c r="H133" s="88">
        <v>3073.36</v>
      </c>
      <c r="I133" s="87">
        <v>56214.0</v>
      </c>
      <c r="J133" s="88">
        <v>2816.37</v>
      </c>
      <c r="K133" s="41"/>
      <c r="L133" s="19">
        <f t="shared" ref="L133:O133" si="396">SUM(C133+G133)</f>
        <v>1364794</v>
      </c>
      <c r="M133" s="18">
        <f t="shared" si="396"/>
        <v>6146.72</v>
      </c>
      <c r="N133" s="19">
        <f t="shared" si="396"/>
        <v>112428</v>
      </c>
      <c r="O133" s="18">
        <f t="shared" si="396"/>
        <v>5632.74</v>
      </c>
      <c r="P133" s="52">
        <f t="shared" si="5"/>
        <v>11779.46</v>
      </c>
      <c r="Q133" s="41">
        <v>1057670.0</v>
      </c>
      <c r="R133" s="41">
        <v>4732.8</v>
      </c>
      <c r="S133" s="28">
        <f t="shared" ref="S133:T133" si="397">Q133-L133</f>
        <v>-307124</v>
      </c>
      <c r="T133" s="52">
        <f t="shared" si="397"/>
        <v>-1413.92</v>
      </c>
      <c r="U133" s="41">
        <v>107883.0</v>
      </c>
      <c r="V133" s="41">
        <v>5292.53</v>
      </c>
      <c r="W133" s="28">
        <f t="shared" ref="W133:X133" si="398">U133-N133</f>
        <v>-4545</v>
      </c>
      <c r="X133" s="52">
        <f t="shared" si="398"/>
        <v>-340.21</v>
      </c>
      <c r="Y133" s="52">
        <f t="shared" si="8"/>
        <v>-1754.13</v>
      </c>
      <c r="Z133" s="41"/>
    </row>
    <row r="134" ht="20.25" customHeight="1">
      <c r="A134" s="29" t="s">
        <v>110</v>
      </c>
      <c r="B134" s="29" t="s">
        <v>34</v>
      </c>
      <c r="C134" s="87">
        <v>582397.0</v>
      </c>
      <c r="D134" s="88">
        <v>2971.42</v>
      </c>
      <c r="E134" s="87">
        <v>56214.0</v>
      </c>
      <c r="F134" s="88">
        <v>2436.1</v>
      </c>
      <c r="G134" s="87">
        <v>582397.0</v>
      </c>
      <c r="H134" s="88">
        <v>2971.42</v>
      </c>
      <c r="I134" s="87">
        <v>56214.0</v>
      </c>
      <c r="J134" s="88">
        <v>2436.1</v>
      </c>
      <c r="K134" s="41"/>
      <c r="L134" s="19">
        <f t="shared" ref="L134:O134" si="399">SUM(C134+G134)</f>
        <v>1164794</v>
      </c>
      <c r="M134" s="18">
        <f t="shared" si="399"/>
        <v>5942.84</v>
      </c>
      <c r="N134" s="19">
        <f t="shared" si="399"/>
        <v>112428</v>
      </c>
      <c r="O134" s="18">
        <f t="shared" si="399"/>
        <v>4872.2</v>
      </c>
      <c r="P134" s="52">
        <f t="shared" si="5"/>
        <v>10815.04</v>
      </c>
      <c r="Q134" s="41">
        <v>1057670.0</v>
      </c>
      <c r="R134" s="41">
        <v>4574.05</v>
      </c>
      <c r="S134" s="28">
        <f t="shared" ref="S134:T134" si="400">Q134-L134</f>
        <v>-107124</v>
      </c>
      <c r="T134" s="52">
        <f t="shared" si="400"/>
        <v>-1368.79</v>
      </c>
      <c r="U134" s="41">
        <v>107883.0</v>
      </c>
      <c r="V134" s="41">
        <v>4620.35</v>
      </c>
      <c r="W134" s="28">
        <f t="shared" ref="W134:X134" si="401">U134-N134</f>
        <v>-4545</v>
      </c>
      <c r="X134" s="52">
        <f t="shared" si="401"/>
        <v>-251.85</v>
      </c>
      <c r="Y134" s="52">
        <f t="shared" si="8"/>
        <v>-1620.64</v>
      </c>
      <c r="Z134" s="41"/>
    </row>
    <row r="135" ht="20.25" customHeight="1">
      <c r="A135" s="29" t="s">
        <v>111</v>
      </c>
      <c r="B135" s="29" t="s">
        <v>0</v>
      </c>
      <c r="C135" s="87">
        <v>326340.0</v>
      </c>
      <c r="D135" s="88">
        <v>1525.82</v>
      </c>
      <c r="E135" s="87">
        <v>104739.0</v>
      </c>
      <c r="F135" s="88">
        <v>5895.34</v>
      </c>
      <c r="G135" s="87">
        <v>326340.0</v>
      </c>
      <c r="H135" s="88">
        <v>1525.82</v>
      </c>
      <c r="I135" s="87">
        <v>104739.0</v>
      </c>
      <c r="J135" s="88">
        <v>5895.34</v>
      </c>
      <c r="K135" s="41"/>
      <c r="L135" s="19">
        <f t="shared" ref="L135:O135" si="402">SUM(C135+G135)</f>
        <v>652680</v>
      </c>
      <c r="M135" s="18">
        <f t="shared" si="402"/>
        <v>3051.64</v>
      </c>
      <c r="N135" s="19">
        <f t="shared" si="402"/>
        <v>209478</v>
      </c>
      <c r="O135" s="18">
        <f t="shared" si="402"/>
        <v>11790.68</v>
      </c>
      <c r="P135" s="52">
        <f t="shared" si="5"/>
        <v>14842.32</v>
      </c>
      <c r="Q135" s="41">
        <v>628806.0</v>
      </c>
      <c r="R135" s="41">
        <v>2921.55</v>
      </c>
      <c r="S135" s="28">
        <f t="shared" ref="S135:T135" si="403">Q135-L135</f>
        <v>-23874</v>
      </c>
      <c r="T135" s="52">
        <f t="shared" si="403"/>
        <v>-130.09</v>
      </c>
      <c r="U135" s="41">
        <v>192567.0</v>
      </c>
      <c r="V135" s="41">
        <v>10863.37</v>
      </c>
      <c r="W135" s="28">
        <f t="shared" ref="W135:X135" si="404">U135-N135</f>
        <v>-16911</v>
      </c>
      <c r="X135" s="52">
        <f t="shared" si="404"/>
        <v>-927.31</v>
      </c>
      <c r="Y135" s="52">
        <f t="shared" si="8"/>
        <v>-1057.4</v>
      </c>
      <c r="Z135" s="41"/>
    </row>
    <row r="136" ht="20.25" customHeight="1">
      <c r="A136" s="29" t="s">
        <v>111</v>
      </c>
      <c r="B136" s="29" t="s">
        <v>51</v>
      </c>
      <c r="C136" s="87">
        <v>50020.0</v>
      </c>
      <c r="D136" s="88">
        <v>303.12</v>
      </c>
      <c r="E136" s="87">
        <v>7968.0</v>
      </c>
      <c r="F136" s="88">
        <v>563.37</v>
      </c>
      <c r="G136" s="87">
        <v>50020.0</v>
      </c>
      <c r="H136" s="88">
        <v>339.63</v>
      </c>
      <c r="I136" s="87">
        <v>7968.0</v>
      </c>
      <c r="J136" s="88">
        <v>630.95</v>
      </c>
      <c r="K136" s="41"/>
      <c r="L136" s="19">
        <f t="shared" ref="L136:O136" si="405">SUM(C136+G136)</f>
        <v>100040</v>
      </c>
      <c r="M136" s="18">
        <f t="shared" si="405"/>
        <v>642.75</v>
      </c>
      <c r="N136" s="19">
        <f t="shared" si="405"/>
        <v>15936</v>
      </c>
      <c r="O136" s="18">
        <f t="shared" si="405"/>
        <v>1194.32</v>
      </c>
      <c r="P136" s="52">
        <f t="shared" si="5"/>
        <v>1837.07</v>
      </c>
      <c r="Q136" s="41">
        <v>95835.0</v>
      </c>
      <c r="R136" s="41">
        <v>650.71</v>
      </c>
      <c r="S136" s="28">
        <f t="shared" ref="S136:T136" si="406">Q136-L136</f>
        <v>-4205</v>
      </c>
      <c r="T136" s="52">
        <f t="shared" si="406"/>
        <v>7.96</v>
      </c>
      <c r="U136" s="41">
        <v>11354.0</v>
      </c>
      <c r="V136" s="41">
        <v>899.01</v>
      </c>
      <c r="W136" s="28">
        <f t="shared" ref="W136:X136" si="407">U136-N136</f>
        <v>-4582</v>
      </c>
      <c r="X136" s="52">
        <f t="shared" si="407"/>
        <v>-295.31</v>
      </c>
      <c r="Y136" s="52">
        <f t="shared" si="8"/>
        <v>-287.35</v>
      </c>
      <c r="Z136" s="41"/>
    </row>
    <row r="137" ht="20.25" customHeight="1">
      <c r="A137" s="29" t="s">
        <v>111</v>
      </c>
      <c r="B137" s="29" t="s">
        <v>55</v>
      </c>
      <c r="C137" s="87">
        <v>276320.0</v>
      </c>
      <c r="D137" s="88">
        <v>1146.67</v>
      </c>
      <c r="E137" s="87">
        <v>96771.0</v>
      </c>
      <c r="F137" s="88">
        <v>4676.19</v>
      </c>
      <c r="G137" s="87">
        <v>276320.0</v>
      </c>
      <c r="H137" s="88">
        <v>1146.67</v>
      </c>
      <c r="I137" s="87">
        <v>96771.0</v>
      </c>
      <c r="J137" s="88">
        <v>4676.19</v>
      </c>
      <c r="K137" s="41"/>
      <c r="L137" s="19">
        <f t="shared" ref="L137:O137" si="408">SUM(C137+G137)</f>
        <v>552640</v>
      </c>
      <c r="M137" s="18">
        <f t="shared" si="408"/>
        <v>2293.34</v>
      </c>
      <c r="N137" s="19">
        <f t="shared" si="408"/>
        <v>193542</v>
      </c>
      <c r="O137" s="18">
        <f t="shared" si="408"/>
        <v>9352.38</v>
      </c>
      <c r="P137" s="52">
        <f t="shared" si="5"/>
        <v>11645.72</v>
      </c>
      <c r="Q137" s="41">
        <v>532971.0</v>
      </c>
      <c r="R137" s="41">
        <v>2195.11</v>
      </c>
      <c r="S137" s="28">
        <f t="shared" ref="S137:T137" si="409">Q137-L137</f>
        <v>-19669</v>
      </c>
      <c r="T137" s="52">
        <f t="shared" si="409"/>
        <v>-98.23</v>
      </c>
      <c r="U137" s="41">
        <v>181213.0</v>
      </c>
      <c r="V137" s="41">
        <v>8881.93</v>
      </c>
      <c r="W137" s="28">
        <f t="shared" ref="W137:X137" si="410">U137-N137</f>
        <v>-12329</v>
      </c>
      <c r="X137" s="52">
        <f t="shared" si="410"/>
        <v>-470.45</v>
      </c>
      <c r="Y137" s="52">
        <f t="shared" si="8"/>
        <v>-568.68</v>
      </c>
      <c r="Z137" s="41"/>
    </row>
    <row r="138" ht="20.25" customHeight="1">
      <c r="A138" s="29" t="s">
        <v>112</v>
      </c>
      <c r="B138" s="29" t="s">
        <v>0</v>
      </c>
      <c r="C138" s="87">
        <v>1873124.0</v>
      </c>
      <c r="D138" s="88">
        <v>8167.47</v>
      </c>
      <c r="E138" s="87">
        <v>212533.0</v>
      </c>
      <c r="F138" s="88">
        <v>14104.49</v>
      </c>
      <c r="G138" s="87">
        <v>1873124.0</v>
      </c>
      <c r="H138" s="88">
        <v>8167.47</v>
      </c>
      <c r="I138" s="87">
        <v>212533.0</v>
      </c>
      <c r="J138" s="88">
        <v>14104.49</v>
      </c>
      <c r="K138" s="41"/>
      <c r="L138" s="19">
        <f t="shared" ref="L138:O138" si="411">SUM(C138+G138)</f>
        <v>3746248</v>
      </c>
      <c r="M138" s="18">
        <f t="shared" si="411"/>
        <v>16334.94</v>
      </c>
      <c r="N138" s="19">
        <f t="shared" si="411"/>
        <v>425066</v>
      </c>
      <c r="O138" s="18">
        <f t="shared" si="411"/>
        <v>28208.98</v>
      </c>
      <c r="P138" s="52">
        <f t="shared" si="5"/>
        <v>44543.92</v>
      </c>
      <c r="Q138" s="41">
        <v>3142419.0</v>
      </c>
      <c r="R138" s="41">
        <v>13874.45</v>
      </c>
      <c r="S138" s="28">
        <f t="shared" ref="S138:T138" si="412">Q138-L138</f>
        <v>-603829</v>
      </c>
      <c r="T138" s="52">
        <f t="shared" si="412"/>
        <v>-2460.49</v>
      </c>
      <c r="U138" s="41">
        <v>396885.0</v>
      </c>
      <c r="V138" s="41">
        <v>26532.25</v>
      </c>
      <c r="W138" s="28">
        <f t="shared" ref="W138:X138" si="413">U138-N138</f>
        <v>-28181</v>
      </c>
      <c r="X138" s="52">
        <f t="shared" si="413"/>
        <v>-1676.73</v>
      </c>
      <c r="Y138" s="52">
        <f t="shared" si="8"/>
        <v>-4137.22</v>
      </c>
      <c r="Z138" s="41"/>
    </row>
    <row r="139" ht="20.25" customHeight="1">
      <c r="A139" s="29" t="s">
        <v>112</v>
      </c>
      <c r="B139" s="29" t="s">
        <v>51</v>
      </c>
      <c r="C139" s="87">
        <v>125859.0</v>
      </c>
      <c r="D139" s="88">
        <v>762.71</v>
      </c>
      <c r="E139" s="87">
        <v>58867.0</v>
      </c>
      <c r="F139" s="88">
        <v>4161.86</v>
      </c>
      <c r="G139" s="87">
        <v>125859.0</v>
      </c>
      <c r="H139" s="88">
        <v>854.58</v>
      </c>
      <c r="I139" s="87">
        <v>58867.0</v>
      </c>
      <c r="J139" s="88">
        <v>4661.05</v>
      </c>
      <c r="K139" s="41"/>
      <c r="L139" s="19">
        <f t="shared" ref="L139:O139" si="414">SUM(C139+G139)</f>
        <v>251718</v>
      </c>
      <c r="M139" s="18">
        <f t="shared" si="414"/>
        <v>1617.29</v>
      </c>
      <c r="N139" s="19">
        <f t="shared" si="414"/>
        <v>117734</v>
      </c>
      <c r="O139" s="18">
        <f t="shared" si="414"/>
        <v>8822.91</v>
      </c>
      <c r="P139" s="52">
        <f t="shared" si="5"/>
        <v>10440.2</v>
      </c>
      <c r="Q139" s="41">
        <v>233080.0</v>
      </c>
      <c r="R139" s="41">
        <v>1582.65</v>
      </c>
      <c r="S139" s="28">
        <f t="shared" ref="S139:T139" si="415">Q139-L139</f>
        <v>-18638</v>
      </c>
      <c r="T139" s="52">
        <f t="shared" si="415"/>
        <v>-34.64</v>
      </c>
      <c r="U139" s="41">
        <v>118026.0</v>
      </c>
      <c r="V139" s="41">
        <v>9345.29</v>
      </c>
      <c r="W139" s="28">
        <f t="shared" ref="W139:X139" si="416">U139-N139</f>
        <v>292</v>
      </c>
      <c r="X139" s="52">
        <f t="shared" si="416"/>
        <v>522.38</v>
      </c>
      <c r="Y139" s="52">
        <f t="shared" si="8"/>
        <v>487.74</v>
      </c>
      <c r="Z139" s="41"/>
    </row>
    <row r="140" ht="20.25" customHeight="1">
      <c r="A140" s="29" t="s">
        <v>112</v>
      </c>
      <c r="B140" s="29" t="s">
        <v>40</v>
      </c>
      <c r="C140" s="87">
        <v>1747267.0</v>
      </c>
      <c r="D140" s="88">
        <v>7112.84</v>
      </c>
      <c r="E140" s="87">
        <v>153664.0</v>
      </c>
      <c r="F140" s="88">
        <v>7660.18</v>
      </c>
      <c r="G140" s="87">
        <v>1747267.0</v>
      </c>
      <c r="H140" s="88">
        <v>7112.84</v>
      </c>
      <c r="I140" s="87">
        <v>153664.0</v>
      </c>
      <c r="J140" s="88">
        <v>7660.18</v>
      </c>
      <c r="K140" s="41"/>
      <c r="L140" s="19">
        <f t="shared" ref="L140:O140" si="417">SUM(C140+G140)</f>
        <v>3494534</v>
      </c>
      <c r="M140" s="18">
        <f t="shared" si="417"/>
        <v>14225.68</v>
      </c>
      <c r="N140" s="19">
        <f t="shared" si="417"/>
        <v>307328</v>
      </c>
      <c r="O140" s="18">
        <f t="shared" si="417"/>
        <v>15320.36</v>
      </c>
      <c r="P140" s="52">
        <f t="shared" si="5"/>
        <v>29546.04</v>
      </c>
      <c r="Q140" s="41">
        <v>2909339.0</v>
      </c>
      <c r="R140" s="41">
        <v>11897.64</v>
      </c>
      <c r="S140" s="28">
        <f t="shared" ref="S140:T140" si="418">Q140-L140</f>
        <v>-585195</v>
      </c>
      <c r="T140" s="52">
        <f t="shared" si="418"/>
        <v>-2328.04</v>
      </c>
      <c r="U140" s="41">
        <v>278859.0</v>
      </c>
      <c r="V140" s="41">
        <v>13869.73</v>
      </c>
      <c r="W140" s="28">
        <f t="shared" ref="W140:X140" si="419">U140-N140</f>
        <v>-28469</v>
      </c>
      <c r="X140" s="52">
        <f t="shared" si="419"/>
        <v>-1450.63</v>
      </c>
      <c r="Y140" s="52">
        <f t="shared" si="8"/>
        <v>-3778.67</v>
      </c>
      <c r="Z140" s="41"/>
    </row>
    <row r="141" ht="20.25" customHeight="1">
      <c r="A141" s="29" t="s">
        <v>187</v>
      </c>
      <c r="B141" s="29" t="s">
        <v>0</v>
      </c>
      <c r="C141" s="87">
        <v>2288359.0</v>
      </c>
      <c r="D141" s="88">
        <v>8568.98</v>
      </c>
      <c r="E141" s="87">
        <v>259121.0</v>
      </c>
      <c r="F141" s="88">
        <v>12835.46</v>
      </c>
      <c r="G141" s="87">
        <v>2288359.0</v>
      </c>
      <c r="H141" s="88">
        <v>8568.98</v>
      </c>
      <c r="I141" s="87">
        <v>259121.0</v>
      </c>
      <c r="J141" s="88">
        <v>12835.46</v>
      </c>
      <c r="K141" s="41"/>
      <c r="L141" s="19">
        <f t="shared" ref="L141:O141" si="420">SUM(C141+G141)</f>
        <v>4576718</v>
      </c>
      <c r="M141" s="18">
        <f t="shared" si="420"/>
        <v>17137.96</v>
      </c>
      <c r="N141" s="19">
        <f t="shared" si="420"/>
        <v>518242</v>
      </c>
      <c r="O141" s="18">
        <f t="shared" si="420"/>
        <v>25670.92</v>
      </c>
      <c r="P141" s="52">
        <f t="shared" si="5"/>
        <v>42808.88</v>
      </c>
      <c r="Q141" s="41">
        <v>3847863.0</v>
      </c>
      <c r="R141" s="41">
        <v>14466.23</v>
      </c>
      <c r="S141" s="28">
        <f t="shared" ref="S141:T141" si="421">Q141-L141</f>
        <v>-728855</v>
      </c>
      <c r="T141" s="52">
        <f t="shared" si="421"/>
        <v>-2671.73</v>
      </c>
      <c r="U141" s="41">
        <v>678266.0</v>
      </c>
      <c r="V141" s="41">
        <v>33102.85</v>
      </c>
      <c r="W141" s="28">
        <f t="shared" ref="W141:X141" si="422">U141-N141</f>
        <v>160024</v>
      </c>
      <c r="X141" s="52">
        <f t="shared" si="422"/>
        <v>7431.93</v>
      </c>
      <c r="Y141" s="52">
        <f t="shared" si="8"/>
        <v>4760.2</v>
      </c>
      <c r="Z141" s="41"/>
    </row>
    <row r="142" ht="20.25" customHeight="1">
      <c r="A142" s="29" t="s">
        <v>187</v>
      </c>
      <c r="B142" s="29" t="s">
        <v>66</v>
      </c>
      <c r="C142" s="87">
        <v>2113695.0</v>
      </c>
      <c r="D142" s="88">
        <v>7483.25</v>
      </c>
      <c r="E142" s="87">
        <v>181295.0</v>
      </c>
      <c r="F142" s="88">
        <v>7368.78</v>
      </c>
      <c r="G142" s="87">
        <v>2113695.0</v>
      </c>
      <c r="H142" s="88">
        <v>7483.25</v>
      </c>
      <c r="I142" s="87">
        <v>181295.0</v>
      </c>
      <c r="J142" s="88">
        <v>7368.78</v>
      </c>
      <c r="K142" s="41"/>
      <c r="L142" s="19">
        <f t="shared" ref="L142:O142" si="423">SUM(C142+G142)</f>
        <v>4227390</v>
      </c>
      <c r="M142" s="18">
        <f t="shared" si="423"/>
        <v>14966.5</v>
      </c>
      <c r="N142" s="19">
        <f t="shared" si="423"/>
        <v>362590</v>
      </c>
      <c r="O142" s="18">
        <f t="shared" si="423"/>
        <v>14737.56</v>
      </c>
      <c r="P142" s="52">
        <f t="shared" si="5"/>
        <v>29704.06</v>
      </c>
      <c r="Q142" s="41">
        <v>3530718.0</v>
      </c>
      <c r="R142" s="41">
        <v>12502.0</v>
      </c>
      <c r="S142" s="28">
        <f t="shared" ref="S142:T142" si="424">Q142-L142</f>
        <v>-696672</v>
      </c>
      <c r="T142" s="52">
        <f t="shared" si="424"/>
        <v>-2464.5</v>
      </c>
      <c r="U142" s="41">
        <v>496697.0</v>
      </c>
      <c r="V142" s="41">
        <v>20155.63</v>
      </c>
      <c r="W142" s="28">
        <f t="shared" ref="W142:X142" si="425">U142-N142</f>
        <v>134107</v>
      </c>
      <c r="X142" s="52">
        <f t="shared" si="425"/>
        <v>5418.07</v>
      </c>
      <c r="Y142" s="52">
        <f t="shared" si="8"/>
        <v>2953.57</v>
      </c>
      <c r="Z142" s="41"/>
    </row>
    <row r="143" ht="20.25" customHeight="1">
      <c r="A143" s="29" t="s">
        <v>187</v>
      </c>
      <c r="B143" s="29" t="s">
        <v>46</v>
      </c>
      <c r="C143" s="87">
        <v>174662.0</v>
      </c>
      <c r="D143" s="88">
        <v>925.52</v>
      </c>
      <c r="E143" s="87">
        <v>77828.0</v>
      </c>
      <c r="F143" s="88">
        <v>4108.58</v>
      </c>
      <c r="G143" s="87">
        <v>174662.0</v>
      </c>
      <c r="H143" s="88">
        <v>925.52</v>
      </c>
      <c r="I143" s="87">
        <v>77828.0</v>
      </c>
      <c r="J143" s="88">
        <v>4108.58</v>
      </c>
      <c r="K143" s="41"/>
      <c r="L143" s="19">
        <f t="shared" ref="L143:O143" si="426">SUM(C143+G143)</f>
        <v>349324</v>
      </c>
      <c r="M143" s="18">
        <f t="shared" si="426"/>
        <v>1851.04</v>
      </c>
      <c r="N143" s="19">
        <f t="shared" si="426"/>
        <v>155656</v>
      </c>
      <c r="O143" s="18">
        <f t="shared" si="426"/>
        <v>8217.16</v>
      </c>
      <c r="P143" s="52">
        <f t="shared" si="5"/>
        <v>10068.2</v>
      </c>
      <c r="Q143" s="41">
        <v>317145.0</v>
      </c>
      <c r="R143" s="41">
        <v>1667.26</v>
      </c>
      <c r="S143" s="28">
        <f t="shared" ref="S143:T143" si="427">Q143-L143</f>
        <v>-32179</v>
      </c>
      <c r="T143" s="52">
        <f t="shared" si="427"/>
        <v>-183.78</v>
      </c>
      <c r="U143" s="41">
        <v>181569.0</v>
      </c>
      <c r="V143" s="41">
        <v>9428.14</v>
      </c>
      <c r="W143" s="28">
        <f t="shared" ref="W143:X143" si="428">U143-N143</f>
        <v>25913</v>
      </c>
      <c r="X143" s="52">
        <f t="shared" si="428"/>
        <v>1210.98</v>
      </c>
      <c r="Y143" s="52">
        <f t="shared" si="8"/>
        <v>1027.2</v>
      </c>
      <c r="Z143" s="41"/>
    </row>
    <row r="144" ht="20.25" customHeight="1">
      <c r="A144" s="29" t="s">
        <v>203</v>
      </c>
      <c r="B144" s="29" t="s">
        <v>0</v>
      </c>
      <c r="C144" s="87">
        <v>0.0</v>
      </c>
      <c r="D144" s="88">
        <v>0.0</v>
      </c>
      <c r="E144" s="87">
        <v>0.0</v>
      </c>
      <c r="F144" s="88">
        <v>0.0</v>
      </c>
      <c r="G144" s="87">
        <v>2998922.0</v>
      </c>
      <c r="H144" s="88">
        <v>10357.73</v>
      </c>
      <c r="I144" s="87">
        <v>111272.0</v>
      </c>
      <c r="J144" s="88">
        <v>4599.22</v>
      </c>
      <c r="K144" s="41"/>
      <c r="L144" s="19">
        <f t="shared" ref="L144:O144" si="429">SUM(C144+G144)</f>
        <v>2998922</v>
      </c>
      <c r="M144" s="18">
        <f t="shared" si="429"/>
        <v>10357.73</v>
      </c>
      <c r="N144" s="19">
        <f t="shared" si="429"/>
        <v>111272</v>
      </c>
      <c r="O144" s="18">
        <f t="shared" si="429"/>
        <v>4599.22</v>
      </c>
      <c r="P144" s="52">
        <f t="shared" si="5"/>
        <v>14956.95</v>
      </c>
      <c r="Q144" s="41">
        <v>2928427.0</v>
      </c>
      <c r="R144" s="41">
        <v>10631.15</v>
      </c>
      <c r="S144" s="28">
        <f t="shared" ref="S144:T144" si="430">Q144-L144</f>
        <v>-70495</v>
      </c>
      <c r="T144" s="52">
        <f t="shared" si="430"/>
        <v>273.42</v>
      </c>
      <c r="U144" s="41">
        <v>253026.0</v>
      </c>
      <c r="V144" s="41">
        <v>9475.99</v>
      </c>
      <c r="W144" s="28">
        <f t="shared" ref="W144:X144" si="431">U144-N144</f>
        <v>141754</v>
      </c>
      <c r="X144" s="52">
        <f t="shared" si="431"/>
        <v>4876.77</v>
      </c>
      <c r="Y144" s="52">
        <f t="shared" si="8"/>
        <v>5150.19</v>
      </c>
      <c r="Z144" s="41"/>
    </row>
    <row r="145" ht="20.25" customHeight="1">
      <c r="A145" s="29" t="s">
        <v>203</v>
      </c>
      <c r="B145" s="29" t="s">
        <v>46</v>
      </c>
      <c r="C145" s="87">
        <v>0.0</v>
      </c>
      <c r="D145" s="88">
        <v>0.0</v>
      </c>
      <c r="E145" s="87">
        <v>0.0</v>
      </c>
      <c r="F145" s="88">
        <v>0.0</v>
      </c>
      <c r="G145" s="87">
        <v>2998922.0</v>
      </c>
      <c r="H145" s="88">
        <v>9858.24</v>
      </c>
      <c r="I145" s="87">
        <v>111272.0</v>
      </c>
      <c r="J145" s="88">
        <v>4008.22</v>
      </c>
      <c r="K145" s="41"/>
      <c r="L145" s="19">
        <f t="shared" ref="L145:O145" si="432">SUM(C145+G145)</f>
        <v>2998922</v>
      </c>
      <c r="M145" s="18">
        <f t="shared" si="432"/>
        <v>9858.24</v>
      </c>
      <c r="N145" s="19">
        <f t="shared" si="432"/>
        <v>111272</v>
      </c>
      <c r="O145" s="18">
        <f t="shared" si="432"/>
        <v>4008.22</v>
      </c>
      <c r="P145" s="52">
        <f t="shared" si="5"/>
        <v>13866.46</v>
      </c>
      <c r="Q145" s="41">
        <v>2928427.0</v>
      </c>
      <c r="R145" s="41">
        <v>9980.26</v>
      </c>
      <c r="S145" s="28">
        <f t="shared" ref="S145:T145" si="433">Q145-L145</f>
        <v>-70495</v>
      </c>
      <c r="T145" s="52">
        <f t="shared" si="433"/>
        <v>122.02</v>
      </c>
      <c r="U145" s="41">
        <v>253026.0</v>
      </c>
      <c r="V145" s="41">
        <v>8287.38</v>
      </c>
      <c r="W145" s="28">
        <f t="shared" ref="W145:X145" si="434">U145-N145</f>
        <v>141754</v>
      </c>
      <c r="X145" s="52">
        <f t="shared" si="434"/>
        <v>4279.16</v>
      </c>
      <c r="Y145" s="52">
        <f t="shared" si="8"/>
        <v>4401.18</v>
      </c>
      <c r="Z145" s="41"/>
    </row>
    <row r="146" ht="20.25" customHeight="1">
      <c r="A146" s="29" t="s">
        <v>172</v>
      </c>
      <c r="B146" s="29" t="s">
        <v>0</v>
      </c>
      <c r="C146" s="87">
        <v>1230624.0</v>
      </c>
      <c r="D146" s="88">
        <v>5321.23</v>
      </c>
      <c r="E146" s="87">
        <v>198544.0</v>
      </c>
      <c r="F146" s="88">
        <v>10671.46</v>
      </c>
      <c r="G146" s="87">
        <v>1230624.0</v>
      </c>
      <c r="H146" s="88">
        <v>5321.23</v>
      </c>
      <c r="I146" s="87">
        <v>198544.0</v>
      </c>
      <c r="J146" s="88">
        <v>10671.46</v>
      </c>
      <c r="K146" s="41"/>
      <c r="L146" s="19">
        <f t="shared" ref="L146:O146" si="435">SUM(C146+G146)</f>
        <v>2461248</v>
      </c>
      <c r="M146" s="18">
        <f t="shared" si="435"/>
        <v>10642.46</v>
      </c>
      <c r="N146" s="19">
        <f t="shared" si="435"/>
        <v>397088</v>
      </c>
      <c r="O146" s="18">
        <f t="shared" si="435"/>
        <v>21342.92</v>
      </c>
      <c r="P146" s="52">
        <f t="shared" si="5"/>
        <v>31985.38</v>
      </c>
      <c r="Q146" s="41">
        <v>2005274.0</v>
      </c>
      <c r="R146" s="41">
        <v>8759.44</v>
      </c>
      <c r="S146" s="28">
        <f t="shared" ref="S146:T146" si="436">Q146-L146</f>
        <v>-455974</v>
      </c>
      <c r="T146" s="52">
        <f t="shared" si="436"/>
        <v>-1883.02</v>
      </c>
      <c r="U146" s="41">
        <v>391921.0</v>
      </c>
      <c r="V146" s="41">
        <v>20849.75</v>
      </c>
      <c r="W146" s="28">
        <f t="shared" ref="W146:X146" si="437">U146-N146</f>
        <v>-5167</v>
      </c>
      <c r="X146" s="52">
        <f t="shared" si="437"/>
        <v>-493.17</v>
      </c>
      <c r="Y146" s="52">
        <f t="shared" si="8"/>
        <v>-2376.19</v>
      </c>
      <c r="Z146" s="41"/>
    </row>
    <row r="147" ht="20.25" customHeight="1">
      <c r="A147" s="29" t="s">
        <v>172</v>
      </c>
      <c r="B147" s="29" t="s">
        <v>46</v>
      </c>
      <c r="C147" s="87">
        <v>1230624.0</v>
      </c>
      <c r="D147" s="88">
        <v>5200.24</v>
      </c>
      <c r="E147" s="87">
        <v>198544.0</v>
      </c>
      <c r="F147" s="88">
        <v>9204.48</v>
      </c>
      <c r="G147" s="87">
        <v>1230624.0</v>
      </c>
      <c r="H147" s="88">
        <v>5200.24</v>
      </c>
      <c r="I147" s="87">
        <v>198544.0</v>
      </c>
      <c r="J147" s="88">
        <v>9204.48</v>
      </c>
      <c r="K147" s="41"/>
      <c r="L147" s="19">
        <f t="shared" ref="L147:O147" si="438">SUM(C147+G147)</f>
        <v>2461248</v>
      </c>
      <c r="M147" s="18">
        <f t="shared" si="438"/>
        <v>10400.48</v>
      </c>
      <c r="N147" s="19">
        <f t="shared" si="438"/>
        <v>397088</v>
      </c>
      <c r="O147" s="18">
        <f t="shared" si="438"/>
        <v>18408.96</v>
      </c>
      <c r="P147" s="52">
        <f t="shared" si="5"/>
        <v>28809.44</v>
      </c>
      <c r="Q147" s="41">
        <v>2005274.0</v>
      </c>
      <c r="R147" s="41">
        <v>8515.84</v>
      </c>
      <c r="S147" s="28">
        <f t="shared" ref="S147:T147" si="439">Q147-L147</f>
        <v>-455974</v>
      </c>
      <c r="T147" s="52">
        <f t="shared" si="439"/>
        <v>-1884.64</v>
      </c>
      <c r="U147" s="41">
        <v>391921.0</v>
      </c>
      <c r="V147" s="41">
        <v>18169.47</v>
      </c>
      <c r="W147" s="28">
        <f t="shared" ref="W147:X147" si="440">U147-N147</f>
        <v>-5167</v>
      </c>
      <c r="X147" s="52">
        <f t="shared" si="440"/>
        <v>-239.49</v>
      </c>
      <c r="Y147" s="52">
        <f t="shared" si="8"/>
        <v>-2124.13</v>
      </c>
      <c r="Z147" s="41"/>
    </row>
    <row r="148" ht="20.25" customHeight="1">
      <c r="A148" s="29" t="s">
        <v>261</v>
      </c>
      <c r="B148" s="29" t="s">
        <v>0</v>
      </c>
      <c r="C148" s="87">
        <v>4069881.0</v>
      </c>
      <c r="D148" s="88">
        <v>20112.21</v>
      </c>
      <c r="E148" s="87">
        <v>326231.0</v>
      </c>
      <c r="F148" s="88">
        <v>17664.55</v>
      </c>
      <c r="G148" s="87">
        <v>4069882.0</v>
      </c>
      <c r="H148" s="88">
        <v>20112.21</v>
      </c>
      <c r="I148" s="87">
        <v>326231.0</v>
      </c>
      <c r="J148" s="88">
        <v>17664.55</v>
      </c>
      <c r="K148" s="41"/>
      <c r="L148" s="19">
        <f t="shared" ref="L148:O148" si="441">SUM(C148+G148)</f>
        <v>8139763</v>
      </c>
      <c r="M148" s="18">
        <f t="shared" si="441"/>
        <v>40224.42</v>
      </c>
      <c r="N148" s="19">
        <f t="shared" si="441"/>
        <v>652462</v>
      </c>
      <c r="O148" s="18">
        <f t="shared" si="441"/>
        <v>35329.1</v>
      </c>
      <c r="P148" s="52">
        <f t="shared" si="5"/>
        <v>75553.52</v>
      </c>
      <c r="Q148" s="41">
        <v>6969629.0</v>
      </c>
      <c r="R148" s="41">
        <v>34932.3</v>
      </c>
      <c r="S148" s="28">
        <f t="shared" ref="S148:T148" si="442">Q148-L148</f>
        <v>-1170134</v>
      </c>
      <c r="T148" s="52">
        <f t="shared" si="442"/>
        <v>-5292.12</v>
      </c>
      <c r="U148" s="41">
        <v>678596.0</v>
      </c>
      <c r="V148" s="41">
        <v>36657.47</v>
      </c>
      <c r="W148" s="28">
        <f t="shared" ref="W148:X148" si="443">U148-N148</f>
        <v>26134</v>
      </c>
      <c r="X148" s="52">
        <f t="shared" si="443"/>
        <v>1328.37</v>
      </c>
      <c r="Y148" s="52">
        <f t="shared" si="8"/>
        <v>-3963.75</v>
      </c>
      <c r="Z148" s="41"/>
    </row>
    <row r="149" ht="20.25" customHeight="1">
      <c r="A149" s="29" t="s">
        <v>261</v>
      </c>
      <c r="B149" s="29" t="s">
        <v>66</v>
      </c>
      <c r="C149" s="87">
        <v>1968691.0</v>
      </c>
      <c r="D149" s="88">
        <v>6969.16</v>
      </c>
      <c r="E149" s="87">
        <v>119486.0</v>
      </c>
      <c r="F149" s="88">
        <v>5718.62</v>
      </c>
      <c r="G149" s="87">
        <v>1968691.0</v>
      </c>
      <c r="H149" s="88">
        <v>6969.16</v>
      </c>
      <c r="I149" s="87">
        <v>119486.0</v>
      </c>
      <c r="J149" s="88">
        <v>5718.62</v>
      </c>
      <c r="K149" s="41"/>
      <c r="L149" s="19">
        <f t="shared" ref="L149:O149" si="444">SUM(C149+G149)</f>
        <v>3937382</v>
      </c>
      <c r="M149" s="18">
        <f t="shared" si="444"/>
        <v>13938.32</v>
      </c>
      <c r="N149" s="19">
        <f t="shared" si="444"/>
        <v>238972</v>
      </c>
      <c r="O149" s="18">
        <f t="shared" si="444"/>
        <v>11437.24</v>
      </c>
      <c r="P149" s="52">
        <f t="shared" si="5"/>
        <v>25375.56</v>
      </c>
      <c r="Q149" s="41">
        <v>3406208.0</v>
      </c>
      <c r="R149" s="41">
        <v>12057.98</v>
      </c>
      <c r="S149" s="28">
        <f t="shared" ref="S149:T149" si="445">Q149-L149</f>
        <v>-531174</v>
      </c>
      <c r="T149" s="52">
        <f t="shared" si="445"/>
        <v>-1880.34</v>
      </c>
      <c r="U149" s="41">
        <v>226448.0</v>
      </c>
      <c r="V149" s="41">
        <v>10837.8</v>
      </c>
      <c r="W149" s="28">
        <f t="shared" ref="W149:X149" si="446">U149-N149</f>
        <v>-12524</v>
      </c>
      <c r="X149" s="52">
        <f t="shared" si="446"/>
        <v>-599.44</v>
      </c>
      <c r="Y149" s="52">
        <f t="shared" si="8"/>
        <v>-2479.78</v>
      </c>
      <c r="Z149" s="41"/>
    </row>
    <row r="150" ht="20.25" customHeight="1">
      <c r="A150" s="29" t="s">
        <v>261</v>
      </c>
      <c r="B150" s="29" t="s">
        <v>46</v>
      </c>
      <c r="C150" s="87">
        <v>1421997.0</v>
      </c>
      <c r="D150" s="88">
        <v>5075.11</v>
      </c>
      <c r="E150" s="87">
        <v>113953.0</v>
      </c>
      <c r="F150" s="88">
        <v>5179.23</v>
      </c>
      <c r="G150" s="87">
        <v>1421997.0</v>
      </c>
      <c r="H150" s="88">
        <v>5075.11</v>
      </c>
      <c r="I150" s="87">
        <v>113953.0</v>
      </c>
      <c r="J150" s="88">
        <v>5179.23</v>
      </c>
      <c r="K150" s="41"/>
      <c r="L150" s="19">
        <f t="shared" ref="L150:O150" si="447">SUM(C150+G150)</f>
        <v>2843994</v>
      </c>
      <c r="M150" s="18">
        <f t="shared" si="447"/>
        <v>10150.22</v>
      </c>
      <c r="N150" s="19">
        <f t="shared" si="447"/>
        <v>227906</v>
      </c>
      <c r="O150" s="18">
        <f t="shared" si="447"/>
        <v>10358.46</v>
      </c>
      <c r="P150" s="52">
        <f t="shared" si="5"/>
        <v>20508.68</v>
      </c>
      <c r="Q150" s="41">
        <v>2339118.0</v>
      </c>
      <c r="R150" s="41">
        <v>8350.8</v>
      </c>
      <c r="S150" s="28">
        <f t="shared" ref="S150:T150" si="448">Q150-L150</f>
        <v>-504876</v>
      </c>
      <c r="T150" s="52">
        <f t="shared" si="448"/>
        <v>-1799.42</v>
      </c>
      <c r="U150" s="41">
        <v>263331.0</v>
      </c>
      <c r="V150" s="41">
        <v>11968.39</v>
      </c>
      <c r="W150" s="28">
        <f t="shared" ref="W150:X150" si="449">U150-N150</f>
        <v>35425</v>
      </c>
      <c r="X150" s="52">
        <f t="shared" si="449"/>
        <v>1609.93</v>
      </c>
      <c r="Y150" s="52">
        <f t="shared" si="8"/>
        <v>-189.49</v>
      </c>
      <c r="Z150" s="41"/>
    </row>
    <row r="151" ht="20.25" customHeight="1">
      <c r="A151" s="29" t="s">
        <v>261</v>
      </c>
      <c r="B151" s="29" t="s">
        <v>32</v>
      </c>
      <c r="C151" s="87">
        <v>660115.0</v>
      </c>
      <c r="D151" s="88">
        <v>6271.09</v>
      </c>
      <c r="E151" s="87">
        <v>45503.0</v>
      </c>
      <c r="F151" s="88">
        <v>2730.18</v>
      </c>
      <c r="G151" s="87">
        <v>660114.0</v>
      </c>
      <c r="H151" s="88">
        <v>6271.09</v>
      </c>
      <c r="I151" s="87">
        <v>45503.0</v>
      </c>
      <c r="J151" s="88">
        <v>2730.18</v>
      </c>
      <c r="K151" s="41"/>
      <c r="L151" s="19">
        <f t="shared" ref="L151:O151" si="450">SUM(C151+G151)</f>
        <v>1320229</v>
      </c>
      <c r="M151" s="18">
        <f t="shared" si="450"/>
        <v>12542.18</v>
      </c>
      <c r="N151" s="19">
        <f t="shared" si="450"/>
        <v>91006</v>
      </c>
      <c r="O151" s="18">
        <f t="shared" si="450"/>
        <v>5460.36</v>
      </c>
      <c r="P151" s="52">
        <f t="shared" si="5"/>
        <v>18002.54</v>
      </c>
      <c r="Q151" s="41">
        <v>1185379.0</v>
      </c>
      <c r="R151" s="41">
        <v>11261.19</v>
      </c>
      <c r="S151" s="28">
        <f t="shared" ref="S151:T151" si="451">Q151-L151</f>
        <v>-134850</v>
      </c>
      <c r="T151" s="52">
        <f t="shared" si="451"/>
        <v>-1280.99</v>
      </c>
      <c r="U151" s="41">
        <v>93002.0</v>
      </c>
      <c r="V151" s="41">
        <v>5580.12</v>
      </c>
      <c r="W151" s="28">
        <f t="shared" ref="W151:X151" si="452">U151-N151</f>
        <v>1996</v>
      </c>
      <c r="X151" s="52">
        <f t="shared" si="452"/>
        <v>119.76</v>
      </c>
      <c r="Y151" s="52">
        <f t="shared" si="8"/>
        <v>-1161.23</v>
      </c>
      <c r="Z151" s="41"/>
    </row>
    <row r="152" ht="20.25" customHeight="1">
      <c r="A152" s="29" t="s">
        <v>261</v>
      </c>
      <c r="B152" s="29" t="s">
        <v>47</v>
      </c>
      <c r="C152" s="87">
        <v>19084.0</v>
      </c>
      <c r="D152" s="88">
        <v>145.03</v>
      </c>
      <c r="E152" s="87">
        <v>47288.0</v>
      </c>
      <c r="F152" s="88">
        <v>1891.5</v>
      </c>
      <c r="G152" s="87">
        <v>19084.0</v>
      </c>
      <c r="H152" s="88">
        <v>145.03</v>
      </c>
      <c r="I152" s="87">
        <v>47288.0</v>
      </c>
      <c r="J152" s="88">
        <v>1891.5</v>
      </c>
      <c r="K152" s="41"/>
      <c r="L152" s="19">
        <f t="shared" ref="L152:O152" si="453">SUM(C152+G152)</f>
        <v>38168</v>
      </c>
      <c r="M152" s="18">
        <f t="shared" si="453"/>
        <v>290.06</v>
      </c>
      <c r="N152" s="19">
        <f t="shared" si="453"/>
        <v>94576</v>
      </c>
      <c r="O152" s="18">
        <f t="shared" si="453"/>
        <v>3783</v>
      </c>
      <c r="P152" s="52">
        <f t="shared" si="5"/>
        <v>4073.06</v>
      </c>
      <c r="Q152" s="41">
        <v>38924.0</v>
      </c>
      <c r="R152" s="41">
        <v>295.82</v>
      </c>
      <c r="S152" s="28">
        <f t="shared" ref="S152:T152" si="454">Q152-L152</f>
        <v>756</v>
      </c>
      <c r="T152" s="52">
        <f t="shared" si="454"/>
        <v>5.76</v>
      </c>
      <c r="U152" s="41">
        <v>95815.0</v>
      </c>
      <c r="V152" s="41">
        <v>3832.6</v>
      </c>
      <c r="W152" s="28">
        <f t="shared" ref="W152:X152" si="455">U152-N152</f>
        <v>1239</v>
      </c>
      <c r="X152" s="52">
        <f t="shared" si="455"/>
        <v>49.6</v>
      </c>
      <c r="Y152" s="52">
        <f t="shared" si="8"/>
        <v>55.36</v>
      </c>
      <c r="Z152" s="41"/>
    </row>
    <row r="153" ht="20.25" customHeight="1">
      <c r="A153" s="29" t="s">
        <v>188</v>
      </c>
      <c r="B153" s="29" t="s">
        <v>0</v>
      </c>
      <c r="C153" s="87">
        <v>1516134.0</v>
      </c>
      <c r="D153" s="88">
        <v>6296.15</v>
      </c>
      <c r="E153" s="87">
        <v>90775.0</v>
      </c>
      <c r="F153" s="88">
        <v>4753.89</v>
      </c>
      <c r="G153" s="87">
        <v>3032268.0</v>
      </c>
      <c r="H153" s="88">
        <v>12592.31</v>
      </c>
      <c r="I153" s="87">
        <v>181550.0</v>
      </c>
      <c r="J153" s="88">
        <v>9507.79</v>
      </c>
      <c r="K153" s="41"/>
      <c r="L153" s="19">
        <f t="shared" ref="L153:O153" si="456">SUM(C153+G153)</f>
        <v>4548402</v>
      </c>
      <c r="M153" s="18">
        <f t="shared" si="456"/>
        <v>18888.46</v>
      </c>
      <c r="N153" s="19">
        <f t="shared" si="456"/>
        <v>272325</v>
      </c>
      <c r="O153" s="18">
        <f t="shared" si="456"/>
        <v>14261.68</v>
      </c>
      <c r="P153" s="52">
        <f t="shared" si="5"/>
        <v>33150.14</v>
      </c>
      <c r="Q153" s="41">
        <v>3984836.0</v>
      </c>
      <c r="R153" s="41">
        <v>17312.58</v>
      </c>
      <c r="S153" s="28">
        <f t="shared" ref="S153:T153" si="457">Q153-L153</f>
        <v>-563566</v>
      </c>
      <c r="T153" s="52">
        <f t="shared" si="457"/>
        <v>-1575.88</v>
      </c>
      <c r="U153" s="41">
        <v>353365.0</v>
      </c>
      <c r="V153" s="41">
        <v>18384.16</v>
      </c>
      <c r="W153" s="28">
        <f t="shared" ref="W153:X153" si="458">U153-N153</f>
        <v>81040</v>
      </c>
      <c r="X153" s="52">
        <f t="shared" si="458"/>
        <v>4122.48</v>
      </c>
      <c r="Y153" s="52">
        <f t="shared" si="8"/>
        <v>2546.6</v>
      </c>
      <c r="Z153" s="41"/>
    </row>
    <row r="154" ht="20.25" customHeight="1">
      <c r="A154" s="29" t="s">
        <v>188</v>
      </c>
      <c r="B154" s="29" t="s">
        <v>66</v>
      </c>
      <c r="C154" s="87">
        <v>1516134.0</v>
      </c>
      <c r="D154" s="88">
        <v>6041.69</v>
      </c>
      <c r="E154" s="87">
        <v>90775.0</v>
      </c>
      <c r="F154" s="88">
        <v>4238.5</v>
      </c>
      <c r="G154" s="87">
        <v>3032268.0</v>
      </c>
      <c r="H154" s="88">
        <v>12083.37</v>
      </c>
      <c r="I154" s="87">
        <v>181550.0</v>
      </c>
      <c r="J154" s="88">
        <v>8477.0</v>
      </c>
      <c r="K154" s="41"/>
      <c r="L154" s="19">
        <f t="shared" ref="L154:O154" si="459">SUM(C154+G154)</f>
        <v>4548402</v>
      </c>
      <c r="M154" s="18">
        <f t="shared" si="459"/>
        <v>18125.06</v>
      </c>
      <c r="N154" s="19">
        <f t="shared" si="459"/>
        <v>272325</v>
      </c>
      <c r="O154" s="18">
        <f t="shared" si="459"/>
        <v>12715.5</v>
      </c>
      <c r="P154" s="52">
        <f t="shared" si="5"/>
        <v>30840.56</v>
      </c>
      <c r="Q154" s="41">
        <v>3984836.0</v>
      </c>
      <c r="R154" s="41">
        <v>16437.38</v>
      </c>
      <c r="S154" s="28">
        <f t="shared" ref="S154:T154" si="460">Q154-L154</f>
        <v>-563566</v>
      </c>
      <c r="T154" s="52">
        <f t="shared" si="460"/>
        <v>-1687.68</v>
      </c>
      <c r="U154" s="41">
        <v>353365.0</v>
      </c>
      <c r="V154" s="41">
        <v>16414.46</v>
      </c>
      <c r="W154" s="28">
        <f t="shared" ref="W154:X154" si="461">U154-N154</f>
        <v>81040</v>
      </c>
      <c r="X154" s="52">
        <f t="shared" si="461"/>
        <v>3698.96</v>
      </c>
      <c r="Y154" s="52">
        <f t="shared" si="8"/>
        <v>2011.28</v>
      </c>
      <c r="Z154" s="41"/>
    </row>
    <row r="155" ht="20.25" customHeight="1">
      <c r="A155" s="29" t="s">
        <v>176</v>
      </c>
      <c r="B155" s="29" t="s">
        <v>0</v>
      </c>
      <c r="C155" s="87">
        <v>2132211.0</v>
      </c>
      <c r="D155" s="88">
        <v>6960.07</v>
      </c>
      <c r="E155" s="87">
        <v>75656.0</v>
      </c>
      <c r="F155" s="88">
        <v>4176.47</v>
      </c>
      <c r="G155" s="87">
        <v>2107326.0</v>
      </c>
      <c r="H155" s="88">
        <v>6855.37</v>
      </c>
      <c r="I155" s="87">
        <v>66896.0</v>
      </c>
      <c r="J155" s="88">
        <v>3787.52</v>
      </c>
      <c r="K155" s="41"/>
      <c r="L155" s="19">
        <f t="shared" ref="L155:O155" si="462">SUM(C155+G155)</f>
        <v>4239537</v>
      </c>
      <c r="M155" s="18">
        <f t="shared" si="462"/>
        <v>13815.44</v>
      </c>
      <c r="N155" s="19">
        <f t="shared" si="462"/>
        <v>142552</v>
      </c>
      <c r="O155" s="18">
        <f t="shared" si="462"/>
        <v>7963.99</v>
      </c>
      <c r="P155" s="52">
        <f t="shared" si="5"/>
        <v>21779.43</v>
      </c>
      <c r="Q155" s="41">
        <v>3181711.0</v>
      </c>
      <c r="R155" s="41">
        <v>10371.4</v>
      </c>
      <c r="S155" s="28">
        <f t="shared" ref="S155:T155" si="463">Q155-L155</f>
        <v>-1057826</v>
      </c>
      <c r="T155" s="52">
        <f t="shared" si="463"/>
        <v>-3444.04</v>
      </c>
      <c r="U155" s="41">
        <v>172043.0</v>
      </c>
      <c r="V155" s="41">
        <v>10128.08</v>
      </c>
      <c r="W155" s="28">
        <f t="shared" ref="W155:X155" si="464">U155-N155</f>
        <v>29491</v>
      </c>
      <c r="X155" s="52">
        <f t="shared" si="464"/>
        <v>2164.09</v>
      </c>
      <c r="Y155" s="52">
        <f t="shared" si="8"/>
        <v>-1279.95</v>
      </c>
      <c r="Z155" s="41"/>
    </row>
    <row r="156" ht="20.25" customHeight="1">
      <c r="A156" s="29" t="s">
        <v>176</v>
      </c>
      <c r="B156" s="29" t="s">
        <v>46</v>
      </c>
      <c r="C156" s="87">
        <v>2132211.0</v>
      </c>
      <c r="D156" s="88">
        <v>6712.34</v>
      </c>
      <c r="E156" s="87">
        <v>75656.0</v>
      </c>
      <c r="F156" s="88">
        <v>3580.73</v>
      </c>
      <c r="G156" s="87">
        <v>2107326.0</v>
      </c>
      <c r="H156" s="88">
        <v>6607.64</v>
      </c>
      <c r="I156" s="87">
        <v>66896.0</v>
      </c>
      <c r="J156" s="88">
        <v>3230.33</v>
      </c>
      <c r="K156" s="41"/>
      <c r="L156" s="19">
        <f t="shared" ref="L156:O156" si="465">SUM(C156+G156)</f>
        <v>4239537</v>
      </c>
      <c r="M156" s="18">
        <f t="shared" si="465"/>
        <v>13319.98</v>
      </c>
      <c r="N156" s="19">
        <f t="shared" si="465"/>
        <v>142552</v>
      </c>
      <c r="O156" s="18">
        <f t="shared" si="465"/>
        <v>6811.06</v>
      </c>
      <c r="P156" s="52">
        <f t="shared" si="5"/>
        <v>20131.04</v>
      </c>
      <c r="Q156" s="41">
        <v>3181711.0</v>
      </c>
      <c r="R156" s="41">
        <v>10026.08</v>
      </c>
      <c r="S156" s="28">
        <f t="shared" ref="S156:T156" si="466">Q156-L156</f>
        <v>-1057826</v>
      </c>
      <c r="T156" s="52">
        <f t="shared" si="466"/>
        <v>-3293.9</v>
      </c>
      <c r="U156" s="41">
        <v>172043.0</v>
      </c>
      <c r="V156" s="41">
        <v>8570.6</v>
      </c>
      <c r="W156" s="28">
        <f t="shared" ref="W156:X156" si="467">U156-N156</f>
        <v>29491</v>
      </c>
      <c r="X156" s="52">
        <f t="shared" si="467"/>
        <v>1759.54</v>
      </c>
      <c r="Y156" s="52">
        <f t="shared" si="8"/>
        <v>-1534.36</v>
      </c>
      <c r="Z156" s="41"/>
    </row>
    <row r="157" ht="20.25" customHeight="1">
      <c r="A157" s="29" t="s">
        <v>241</v>
      </c>
      <c r="B157" s="29" t="s">
        <v>0</v>
      </c>
      <c r="C157" s="87">
        <v>988696.0</v>
      </c>
      <c r="D157" s="88">
        <v>3772.53</v>
      </c>
      <c r="E157" s="87">
        <v>36912.0</v>
      </c>
      <c r="F157" s="88">
        <v>2033.46</v>
      </c>
      <c r="G157" s="87">
        <v>1977391.0</v>
      </c>
      <c r="H157" s="88">
        <v>7545.05</v>
      </c>
      <c r="I157" s="87">
        <v>73823.0</v>
      </c>
      <c r="J157" s="88">
        <v>4066.92</v>
      </c>
      <c r="K157" s="41"/>
      <c r="L157" s="19">
        <f t="shared" ref="L157:O157" si="468">SUM(C157+G157)</f>
        <v>2966087</v>
      </c>
      <c r="M157" s="18">
        <f t="shared" si="468"/>
        <v>11317.58</v>
      </c>
      <c r="N157" s="19">
        <f t="shared" si="468"/>
        <v>110735</v>
      </c>
      <c r="O157" s="18">
        <f t="shared" si="468"/>
        <v>6100.38</v>
      </c>
      <c r="P157" s="52">
        <f t="shared" si="5"/>
        <v>17417.96</v>
      </c>
      <c r="Q157" s="41">
        <v>2709455.0</v>
      </c>
      <c r="R157" s="41">
        <v>10914.46</v>
      </c>
      <c r="S157" s="28">
        <f t="shared" ref="S157:T157" si="469">Q157-L157</f>
        <v>-256632</v>
      </c>
      <c r="T157" s="52">
        <f t="shared" si="469"/>
        <v>-403.12</v>
      </c>
      <c r="U157" s="41">
        <v>259499.0</v>
      </c>
      <c r="V157" s="41">
        <v>14306.57</v>
      </c>
      <c r="W157" s="28">
        <f t="shared" ref="W157:X157" si="470">U157-N157</f>
        <v>148764</v>
      </c>
      <c r="X157" s="52">
        <f t="shared" si="470"/>
        <v>8206.19</v>
      </c>
      <c r="Y157" s="52">
        <f t="shared" si="8"/>
        <v>7803.07</v>
      </c>
      <c r="Z157" s="41"/>
    </row>
    <row r="158" ht="20.25" customHeight="1">
      <c r="A158" s="29" t="s">
        <v>241</v>
      </c>
      <c r="B158" s="29" t="s">
        <v>46</v>
      </c>
      <c r="C158" s="87">
        <v>988696.0</v>
      </c>
      <c r="D158" s="88">
        <v>3619.0</v>
      </c>
      <c r="E158" s="87">
        <v>36912.0</v>
      </c>
      <c r="F158" s="88">
        <v>1776.26</v>
      </c>
      <c r="G158" s="87">
        <v>1977391.0</v>
      </c>
      <c r="H158" s="88">
        <v>7238.0</v>
      </c>
      <c r="I158" s="87">
        <v>73823.0</v>
      </c>
      <c r="J158" s="88">
        <v>3552.52</v>
      </c>
      <c r="K158" s="41"/>
      <c r="L158" s="19">
        <f t="shared" ref="L158:O158" si="471">SUM(C158+G158)</f>
        <v>2966087</v>
      </c>
      <c r="M158" s="18">
        <f t="shared" si="471"/>
        <v>10857</v>
      </c>
      <c r="N158" s="19">
        <f t="shared" si="471"/>
        <v>110735</v>
      </c>
      <c r="O158" s="18">
        <f t="shared" si="471"/>
        <v>5328.78</v>
      </c>
      <c r="P158" s="52">
        <f t="shared" si="5"/>
        <v>16185.78</v>
      </c>
      <c r="Q158" s="41">
        <v>2709455.0</v>
      </c>
      <c r="R158" s="41">
        <v>10312.26</v>
      </c>
      <c r="S158" s="28">
        <f t="shared" ref="S158:T158" si="472">Q158-L158</f>
        <v>-256632</v>
      </c>
      <c r="T158" s="52">
        <f t="shared" si="472"/>
        <v>-544.74</v>
      </c>
      <c r="U158" s="41">
        <v>259499.0</v>
      </c>
      <c r="V158" s="41">
        <v>12474.61</v>
      </c>
      <c r="W158" s="28">
        <f t="shared" ref="W158:X158" si="473">U158-N158</f>
        <v>148764</v>
      </c>
      <c r="X158" s="52">
        <f t="shared" si="473"/>
        <v>7145.83</v>
      </c>
      <c r="Y158" s="52">
        <f t="shared" si="8"/>
        <v>6601.09</v>
      </c>
      <c r="Z158" s="41"/>
    </row>
    <row r="159" ht="20.25" customHeight="1">
      <c r="A159" s="29" t="s">
        <v>262</v>
      </c>
      <c r="B159" s="29" t="s">
        <v>0</v>
      </c>
      <c r="C159" s="87">
        <v>130488.0</v>
      </c>
      <c r="D159" s="88">
        <v>514.12</v>
      </c>
      <c r="E159" s="87">
        <v>15695.0</v>
      </c>
      <c r="F159" s="88">
        <v>700.31</v>
      </c>
      <c r="G159" s="87">
        <v>130488.0</v>
      </c>
      <c r="H159" s="88">
        <v>514.12</v>
      </c>
      <c r="I159" s="87">
        <v>15695.0</v>
      </c>
      <c r="J159" s="88">
        <v>700.31</v>
      </c>
      <c r="K159" s="41"/>
      <c r="L159" s="19">
        <f t="shared" ref="L159:O159" si="474">SUM(C159+G159)</f>
        <v>260976</v>
      </c>
      <c r="M159" s="18">
        <f t="shared" si="474"/>
        <v>1028.24</v>
      </c>
      <c r="N159" s="19">
        <f t="shared" si="474"/>
        <v>31390</v>
      </c>
      <c r="O159" s="18">
        <f t="shared" si="474"/>
        <v>1400.62</v>
      </c>
      <c r="P159" s="52">
        <f t="shared" si="5"/>
        <v>2428.86</v>
      </c>
      <c r="Q159" s="41">
        <v>178806.0</v>
      </c>
      <c r="R159" s="41">
        <v>704.5</v>
      </c>
      <c r="S159" s="28">
        <f t="shared" ref="S159:T159" si="475">Q159-L159</f>
        <v>-82170</v>
      </c>
      <c r="T159" s="52">
        <f t="shared" si="475"/>
        <v>-323.74</v>
      </c>
      <c r="U159" s="41">
        <v>29950.0</v>
      </c>
      <c r="V159" s="41">
        <v>1336.37</v>
      </c>
      <c r="W159" s="28">
        <f t="shared" ref="W159:X159" si="476">U159-N159</f>
        <v>-1440</v>
      </c>
      <c r="X159" s="52">
        <f t="shared" si="476"/>
        <v>-64.25</v>
      </c>
      <c r="Y159" s="52">
        <f t="shared" si="8"/>
        <v>-387.99</v>
      </c>
      <c r="Z159" s="41"/>
    </row>
    <row r="160" ht="20.25" customHeight="1">
      <c r="A160" s="29" t="s">
        <v>262</v>
      </c>
      <c r="B160" s="29" t="s">
        <v>47</v>
      </c>
      <c r="C160" s="87">
        <v>130488.0</v>
      </c>
      <c r="D160" s="88">
        <v>508.9</v>
      </c>
      <c r="E160" s="87">
        <v>15695.0</v>
      </c>
      <c r="F160" s="88">
        <v>624.66</v>
      </c>
      <c r="G160" s="87">
        <v>130488.0</v>
      </c>
      <c r="H160" s="88">
        <v>508.9</v>
      </c>
      <c r="I160" s="87">
        <v>15695.0</v>
      </c>
      <c r="J160" s="88">
        <v>624.66</v>
      </c>
      <c r="K160" s="41"/>
      <c r="L160" s="19">
        <f t="shared" ref="L160:O160" si="477">SUM(C160+G160)</f>
        <v>260976</v>
      </c>
      <c r="M160" s="18">
        <f t="shared" si="477"/>
        <v>1017.8</v>
      </c>
      <c r="N160" s="19">
        <f t="shared" si="477"/>
        <v>31390</v>
      </c>
      <c r="O160" s="18">
        <f t="shared" si="477"/>
        <v>1249.32</v>
      </c>
      <c r="P160" s="52">
        <f t="shared" si="5"/>
        <v>2267.12</v>
      </c>
      <c r="Q160" s="41">
        <v>178806.0</v>
      </c>
      <c r="R160" s="41">
        <v>697.35</v>
      </c>
      <c r="S160" s="28">
        <f t="shared" ref="S160:T160" si="478">Q160-L160</f>
        <v>-82170</v>
      </c>
      <c r="T160" s="52">
        <f t="shared" si="478"/>
        <v>-320.45</v>
      </c>
      <c r="U160" s="41">
        <v>29950.0</v>
      </c>
      <c r="V160" s="41">
        <v>1192.01</v>
      </c>
      <c r="W160" s="28">
        <f t="shared" ref="W160:X160" si="479">U160-N160</f>
        <v>-1440</v>
      </c>
      <c r="X160" s="52">
        <f t="shared" si="479"/>
        <v>-57.31</v>
      </c>
      <c r="Y160" s="52">
        <f t="shared" si="8"/>
        <v>-377.76</v>
      </c>
      <c r="Z160" s="41"/>
    </row>
    <row r="161" ht="20.25" customHeight="1">
      <c r="A161" s="29" t="s">
        <v>118</v>
      </c>
      <c r="B161" s="29" t="s">
        <v>0</v>
      </c>
      <c r="C161" s="87">
        <v>14965.0</v>
      </c>
      <c r="D161" s="88">
        <v>58.36</v>
      </c>
      <c r="E161" s="87">
        <v>0.0</v>
      </c>
      <c r="F161" s="88">
        <v>0.0</v>
      </c>
      <c r="G161" s="87">
        <v>14965.0</v>
      </c>
      <c r="H161" s="88">
        <v>58.36</v>
      </c>
      <c r="I161" s="87">
        <v>0.0</v>
      </c>
      <c r="J161" s="88">
        <v>0.0</v>
      </c>
      <c r="K161" s="41"/>
      <c r="L161" s="19">
        <f t="shared" ref="L161:O161" si="480">SUM(C161+G161)</f>
        <v>29930</v>
      </c>
      <c r="M161" s="18">
        <f t="shared" si="480"/>
        <v>116.72</v>
      </c>
      <c r="N161" s="19">
        <f t="shared" si="480"/>
        <v>0</v>
      </c>
      <c r="O161" s="18">
        <f t="shared" si="480"/>
        <v>0</v>
      </c>
      <c r="P161" s="52">
        <f t="shared" si="5"/>
        <v>116.72</v>
      </c>
      <c r="Q161" s="41">
        <v>22221.0</v>
      </c>
      <c r="R161" s="41">
        <v>86.66</v>
      </c>
      <c r="S161" s="28">
        <f t="shared" ref="S161:T161" si="481">Q161-L161</f>
        <v>-7709</v>
      </c>
      <c r="T161" s="52">
        <f t="shared" si="481"/>
        <v>-30.06</v>
      </c>
      <c r="U161" s="41">
        <v>0.0</v>
      </c>
      <c r="V161" s="41">
        <v>0.0</v>
      </c>
      <c r="W161" s="28">
        <f t="shared" ref="W161:X161" si="482">U161-N161</f>
        <v>0</v>
      </c>
      <c r="X161" s="52">
        <f t="shared" si="482"/>
        <v>0</v>
      </c>
      <c r="Y161" s="52">
        <f t="shared" si="8"/>
        <v>-30.06</v>
      </c>
      <c r="Z161" s="41"/>
    </row>
    <row r="162" ht="20.25" customHeight="1">
      <c r="A162" s="29" t="s">
        <v>118</v>
      </c>
      <c r="B162" s="29" t="s">
        <v>40</v>
      </c>
      <c r="C162" s="87">
        <v>14965.0</v>
      </c>
      <c r="D162" s="88">
        <v>58.36</v>
      </c>
      <c r="E162" s="28">
        <v>0.0</v>
      </c>
      <c r="F162" s="88">
        <v>0.0</v>
      </c>
      <c r="G162" s="28">
        <v>14965.0</v>
      </c>
      <c r="H162" s="88">
        <v>58.36</v>
      </c>
      <c r="I162" s="28">
        <v>0.0</v>
      </c>
      <c r="J162" s="88">
        <v>0.0</v>
      </c>
      <c r="K162" s="41"/>
      <c r="L162" s="19">
        <f t="shared" ref="L162:O162" si="483">SUM(C162+G162)</f>
        <v>29930</v>
      </c>
      <c r="M162" s="18">
        <f t="shared" si="483"/>
        <v>116.72</v>
      </c>
      <c r="N162" s="19">
        <f t="shared" si="483"/>
        <v>0</v>
      </c>
      <c r="O162" s="18">
        <f t="shared" si="483"/>
        <v>0</v>
      </c>
      <c r="P162" s="52">
        <f t="shared" si="5"/>
        <v>116.72</v>
      </c>
      <c r="Q162" s="41">
        <v>22221.0</v>
      </c>
      <c r="R162" s="41">
        <v>86.66</v>
      </c>
      <c r="S162" s="28">
        <f t="shared" ref="S162:T162" si="484">Q162-L162</f>
        <v>-7709</v>
      </c>
      <c r="T162" s="52">
        <f t="shared" si="484"/>
        <v>-30.06</v>
      </c>
      <c r="U162" s="41">
        <v>0.0</v>
      </c>
      <c r="V162" s="41">
        <v>0.0</v>
      </c>
      <c r="W162" s="28">
        <f t="shared" ref="W162:X162" si="485">U162-N162</f>
        <v>0</v>
      </c>
      <c r="X162" s="52">
        <f t="shared" si="485"/>
        <v>0</v>
      </c>
      <c r="Y162" s="52">
        <f t="shared" si="8"/>
        <v>-30.06</v>
      </c>
      <c r="Z162" s="41"/>
    </row>
    <row r="163" ht="20.25" customHeight="1">
      <c r="A163" s="41" t="s">
        <v>256</v>
      </c>
      <c r="B163" s="41" t="s">
        <v>0</v>
      </c>
      <c r="C163" s="28">
        <v>168265.0</v>
      </c>
      <c r="D163" s="52">
        <v>715.12</v>
      </c>
      <c r="E163" s="28">
        <v>31572.0</v>
      </c>
      <c r="F163" s="52">
        <v>1263.85</v>
      </c>
      <c r="G163" s="28">
        <v>168265.0</v>
      </c>
      <c r="H163" s="52">
        <v>715.12</v>
      </c>
      <c r="I163" s="28">
        <v>31572.0</v>
      </c>
      <c r="J163" s="52">
        <v>1263.85</v>
      </c>
      <c r="K163" s="41"/>
      <c r="L163" s="19">
        <f t="shared" ref="L163:O163" si="486">SUM(C163+G163)</f>
        <v>336530</v>
      </c>
      <c r="M163" s="18">
        <f t="shared" si="486"/>
        <v>1430.24</v>
      </c>
      <c r="N163" s="19">
        <f t="shared" si="486"/>
        <v>63144</v>
      </c>
      <c r="O163" s="18">
        <f t="shared" si="486"/>
        <v>2527.7</v>
      </c>
      <c r="P163" s="52">
        <f t="shared" si="5"/>
        <v>3957.94</v>
      </c>
      <c r="Q163" s="41">
        <v>266508.0</v>
      </c>
      <c r="R163" s="41">
        <v>1123.34</v>
      </c>
      <c r="S163" s="28">
        <f t="shared" ref="S163:T163" si="487">Q163-L163</f>
        <v>-70022</v>
      </c>
      <c r="T163" s="52">
        <f t="shared" si="487"/>
        <v>-306.9</v>
      </c>
      <c r="U163" s="41">
        <v>62922.0</v>
      </c>
      <c r="V163" s="41">
        <v>2518.77</v>
      </c>
      <c r="W163" s="28">
        <f t="shared" ref="W163:X163" si="488">U163-N163</f>
        <v>-222</v>
      </c>
      <c r="X163" s="52">
        <f t="shared" si="488"/>
        <v>-8.93</v>
      </c>
      <c r="Y163" s="52">
        <f t="shared" si="8"/>
        <v>-315.83</v>
      </c>
      <c r="Z163" s="41"/>
    </row>
    <row r="164" ht="20.25" customHeight="1">
      <c r="A164" s="41" t="s">
        <v>256</v>
      </c>
      <c r="B164" s="41" t="s">
        <v>34</v>
      </c>
      <c r="C164" s="28">
        <v>168265.0</v>
      </c>
      <c r="D164" s="52">
        <v>713.98</v>
      </c>
      <c r="E164" s="87">
        <v>31572.0</v>
      </c>
      <c r="F164" s="52">
        <v>1138.5</v>
      </c>
      <c r="G164" s="87">
        <v>168265.0</v>
      </c>
      <c r="H164" s="52">
        <v>713.98</v>
      </c>
      <c r="I164" s="87">
        <v>31572.0</v>
      </c>
      <c r="J164" s="52">
        <v>1138.5</v>
      </c>
      <c r="K164" s="41"/>
      <c r="L164" s="19">
        <f t="shared" ref="L164:O164" si="489">SUM(C164+G164)</f>
        <v>336530</v>
      </c>
      <c r="M164" s="18">
        <f t="shared" si="489"/>
        <v>1427.96</v>
      </c>
      <c r="N164" s="19">
        <f t="shared" si="489"/>
        <v>63144</v>
      </c>
      <c r="O164" s="18">
        <f t="shared" si="489"/>
        <v>2277</v>
      </c>
      <c r="P164" s="52">
        <f t="shared" si="5"/>
        <v>3704.96</v>
      </c>
      <c r="Q164" s="41">
        <v>266508.0</v>
      </c>
      <c r="R164" s="41">
        <v>1123.31</v>
      </c>
      <c r="S164" s="28">
        <f t="shared" ref="S164:T164" si="490">Q164-L164</f>
        <v>-70022</v>
      </c>
      <c r="T164" s="52">
        <f t="shared" si="490"/>
        <v>-304.65</v>
      </c>
      <c r="U164" s="41">
        <v>62922.0</v>
      </c>
      <c r="V164" s="41">
        <v>2268.97</v>
      </c>
      <c r="W164" s="28">
        <f t="shared" ref="W164:X164" si="491">U164-N164</f>
        <v>-222</v>
      </c>
      <c r="X164" s="52">
        <f t="shared" si="491"/>
        <v>-8.03</v>
      </c>
      <c r="Y164" s="52">
        <f t="shared" si="8"/>
        <v>-312.68</v>
      </c>
      <c r="Z164" s="41"/>
    </row>
    <row r="165" ht="20.2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55"/>
      <c r="M165" s="55"/>
      <c r="N165" s="55"/>
      <c r="O165" s="55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ht="20.2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55"/>
      <c r="M166" s="55"/>
      <c r="N166" s="55"/>
      <c r="O166" s="55"/>
      <c r="P166" s="41"/>
      <c r="Q166" s="28">
        <f>SUM(Q2:Q164)</f>
        <v>411605231</v>
      </c>
      <c r="R166" s="41"/>
      <c r="S166" s="41"/>
      <c r="T166" s="41"/>
      <c r="U166" s="41"/>
      <c r="V166" s="41"/>
      <c r="W166" s="41"/>
      <c r="X166" s="41"/>
      <c r="Y166" s="41"/>
      <c r="Z166" s="41"/>
    </row>
    <row r="167" ht="20.2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55"/>
      <c r="M167" s="55"/>
      <c r="N167" s="55"/>
      <c r="O167" s="55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ht="20.2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55"/>
      <c r="M168" s="55"/>
      <c r="N168" s="55"/>
      <c r="O168" s="55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ht="20.2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55"/>
      <c r="M169" s="55"/>
      <c r="N169" s="55"/>
      <c r="O169" s="55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ht="20.2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55"/>
      <c r="M170" s="55"/>
      <c r="N170" s="55"/>
      <c r="O170" s="55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ht="20.2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55"/>
      <c r="M171" s="55"/>
      <c r="N171" s="55"/>
      <c r="O171" s="55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ht="20.2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55"/>
      <c r="M172" s="55"/>
      <c r="N172" s="55"/>
      <c r="O172" s="55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ht="20.2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55"/>
      <c r="M173" s="55"/>
      <c r="N173" s="55"/>
      <c r="O173" s="55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ht="20.2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55"/>
      <c r="M174" s="55"/>
      <c r="N174" s="55"/>
      <c r="O174" s="55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ht="20.2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55"/>
      <c r="M175" s="55"/>
      <c r="N175" s="55"/>
      <c r="O175" s="55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ht="20.2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55"/>
      <c r="M176" s="55"/>
      <c r="N176" s="55"/>
      <c r="O176" s="55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ht="20.2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55"/>
      <c r="M177" s="55"/>
      <c r="N177" s="55"/>
      <c r="O177" s="55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ht="20.2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55"/>
      <c r="M178" s="55"/>
      <c r="N178" s="55"/>
      <c r="O178" s="55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ht="20.2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55"/>
      <c r="M179" s="55"/>
      <c r="N179" s="55"/>
      <c r="O179" s="55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ht="20.2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55"/>
      <c r="M180" s="55"/>
      <c r="N180" s="55"/>
      <c r="O180" s="55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ht="20.2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55"/>
      <c r="M181" s="55"/>
      <c r="N181" s="55"/>
      <c r="O181" s="55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ht="20.2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55"/>
      <c r="M182" s="55"/>
      <c r="N182" s="55"/>
      <c r="O182" s="55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ht="20.2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55"/>
      <c r="M183" s="55"/>
      <c r="N183" s="55"/>
      <c r="O183" s="55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ht="20.2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55"/>
      <c r="M184" s="55"/>
      <c r="N184" s="55"/>
      <c r="O184" s="55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ht="20.2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55"/>
      <c r="M185" s="55"/>
      <c r="N185" s="55"/>
      <c r="O185" s="55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ht="20.2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55"/>
      <c r="M186" s="55"/>
      <c r="N186" s="55"/>
      <c r="O186" s="55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ht="20.2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55"/>
      <c r="M187" s="55"/>
      <c r="N187" s="55"/>
      <c r="O187" s="55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ht="20.2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55"/>
      <c r="M188" s="55"/>
      <c r="N188" s="55"/>
      <c r="O188" s="55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ht="20.2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55"/>
      <c r="M189" s="55"/>
      <c r="N189" s="55"/>
      <c r="O189" s="55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ht="20.2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55"/>
      <c r="M190" s="55"/>
      <c r="N190" s="55"/>
      <c r="O190" s="55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ht="20.2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55"/>
      <c r="M191" s="55"/>
      <c r="N191" s="55"/>
      <c r="O191" s="55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ht="20.2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55"/>
      <c r="M192" s="55"/>
      <c r="N192" s="55"/>
      <c r="O192" s="55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ht="20.2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55"/>
      <c r="M193" s="55"/>
      <c r="N193" s="55"/>
      <c r="O193" s="55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ht="20.2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55"/>
      <c r="M194" s="55"/>
      <c r="N194" s="55"/>
      <c r="O194" s="55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ht="20.2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55"/>
      <c r="M195" s="55"/>
      <c r="N195" s="55"/>
      <c r="O195" s="55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ht="20.2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55"/>
      <c r="M196" s="55"/>
      <c r="N196" s="55"/>
      <c r="O196" s="55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ht="20.2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55"/>
      <c r="M197" s="55"/>
      <c r="N197" s="55"/>
      <c r="O197" s="55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ht="20.2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55"/>
      <c r="M198" s="55"/>
      <c r="N198" s="55"/>
      <c r="O198" s="55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ht="20.2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55"/>
      <c r="M199" s="55"/>
      <c r="N199" s="55"/>
      <c r="O199" s="55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ht="20.2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55"/>
      <c r="M200" s="55"/>
      <c r="N200" s="55"/>
      <c r="O200" s="55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ht="20.2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55"/>
      <c r="M201" s="55"/>
      <c r="N201" s="55"/>
      <c r="O201" s="55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ht="20.2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55"/>
      <c r="M202" s="55"/>
      <c r="N202" s="55"/>
      <c r="O202" s="55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ht="20.2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55"/>
      <c r="M203" s="55"/>
      <c r="N203" s="55"/>
      <c r="O203" s="55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ht="20.2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55"/>
      <c r="M204" s="55"/>
      <c r="N204" s="55"/>
      <c r="O204" s="55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ht="20.2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55"/>
      <c r="M205" s="55"/>
      <c r="N205" s="55"/>
      <c r="O205" s="55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ht="20.2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55"/>
      <c r="M206" s="55"/>
      <c r="N206" s="55"/>
      <c r="O206" s="55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ht="20.2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55"/>
      <c r="M207" s="55"/>
      <c r="N207" s="55"/>
      <c r="O207" s="55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ht="20.2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55"/>
      <c r="M208" s="55"/>
      <c r="N208" s="55"/>
      <c r="O208" s="55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ht="20.2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55"/>
      <c r="M209" s="55"/>
      <c r="N209" s="55"/>
      <c r="O209" s="55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ht="20.2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55"/>
      <c r="M210" s="55"/>
      <c r="N210" s="55"/>
      <c r="O210" s="55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ht="20.2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55"/>
      <c r="M211" s="55"/>
      <c r="N211" s="55"/>
      <c r="O211" s="55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ht="20.2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55"/>
      <c r="M212" s="55"/>
      <c r="N212" s="55"/>
      <c r="O212" s="55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ht="20.2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55"/>
      <c r="M213" s="55"/>
      <c r="N213" s="55"/>
      <c r="O213" s="55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ht="20.2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55"/>
      <c r="M214" s="55"/>
      <c r="N214" s="55"/>
      <c r="O214" s="55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ht="20.2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55"/>
      <c r="M215" s="55"/>
      <c r="N215" s="55"/>
      <c r="O215" s="55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ht="20.2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55"/>
      <c r="M216" s="55"/>
      <c r="N216" s="55"/>
      <c r="O216" s="55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ht="20.2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55"/>
      <c r="M217" s="55"/>
      <c r="N217" s="55"/>
      <c r="O217" s="55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ht="20.2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55"/>
      <c r="M218" s="55"/>
      <c r="N218" s="55"/>
      <c r="O218" s="55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ht="20.2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55"/>
      <c r="M219" s="55"/>
      <c r="N219" s="55"/>
      <c r="O219" s="55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ht="20.2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55"/>
      <c r="M220" s="55"/>
      <c r="N220" s="55"/>
      <c r="O220" s="55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ht="20.2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55"/>
      <c r="M221" s="55"/>
      <c r="N221" s="55"/>
      <c r="O221" s="55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ht="20.2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55"/>
      <c r="M222" s="55"/>
      <c r="N222" s="55"/>
      <c r="O222" s="55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ht="20.2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55"/>
      <c r="M223" s="55"/>
      <c r="N223" s="55"/>
      <c r="O223" s="55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ht="20.2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55"/>
      <c r="M224" s="55"/>
      <c r="N224" s="55"/>
      <c r="O224" s="55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ht="20.2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55"/>
      <c r="M225" s="55"/>
      <c r="N225" s="55"/>
      <c r="O225" s="55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ht="20.2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55"/>
      <c r="M226" s="55"/>
      <c r="N226" s="55"/>
      <c r="O226" s="55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ht="20.2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55"/>
      <c r="M227" s="55"/>
      <c r="N227" s="55"/>
      <c r="O227" s="55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ht="20.2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55"/>
      <c r="M228" s="55"/>
      <c r="N228" s="55"/>
      <c r="O228" s="55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ht="20.2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55"/>
      <c r="M229" s="55"/>
      <c r="N229" s="55"/>
      <c r="O229" s="55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ht="20.2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55"/>
      <c r="M230" s="55"/>
      <c r="N230" s="55"/>
      <c r="O230" s="55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ht="20.2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55"/>
      <c r="M231" s="55"/>
      <c r="N231" s="55"/>
      <c r="O231" s="55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ht="20.2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55"/>
      <c r="M232" s="55"/>
      <c r="N232" s="55"/>
      <c r="O232" s="55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ht="20.2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55"/>
      <c r="M233" s="55"/>
      <c r="N233" s="55"/>
      <c r="O233" s="55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ht="20.2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55"/>
      <c r="M234" s="55"/>
      <c r="N234" s="55"/>
      <c r="O234" s="55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ht="20.2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55"/>
      <c r="M235" s="55"/>
      <c r="N235" s="55"/>
      <c r="O235" s="55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ht="20.2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55"/>
      <c r="M236" s="55"/>
      <c r="N236" s="55"/>
      <c r="O236" s="55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ht="20.2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55"/>
      <c r="M237" s="55"/>
      <c r="N237" s="55"/>
      <c r="O237" s="55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ht="20.2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55"/>
      <c r="M238" s="55"/>
      <c r="N238" s="55"/>
      <c r="O238" s="55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ht="20.2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55"/>
      <c r="M239" s="55"/>
      <c r="N239" s="55"/>
      <c r="O239" s="55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ht="20.2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55"/>
      <c r="M240" s="55"/>
      <c r="N240" s="55"/>
      <c r="O240" s="55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ht="20.2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55"/>
      <c r="M241" s="55"/>
      <c r="N241" s="55"/>
      <c r="O241" s="55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ht="20.2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55"/>
      <c r="M242" s="55"/>
      <c r="N242" s="55"/>
      <c r="O242" s="55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ht="20.2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55"/>
      <c r="M243" s="55"/>
      <c r="N243" s="55"/>
      <c r="O243" s="55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ht="20.2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55"/>
      <c r="M244" s="55"/>
      <c r="N244" s="55"/>
      <c r="O244" s="55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ht="20.2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55"/>
      <c r="M245" s="55"/>
      <c r="N245" s="55"/>
      <c r="O245" s="55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ht="20.2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55"/>
      <c r="M246" s="55"/>
      <c r="N246" s="55"/>
      <c r="O246" s="55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ht="20.2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55"/>
      <c r="M247" s="55"/>
      <c r="N247" s="55"/>
      <c r="O247" s="55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ht="20.25" customHeight="1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55"/>
      <c r="M248" s="55"/>
      <c r="N248" s="55"/>
      <c r="O248" s="55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ht="20.25" customHeight="1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55"/>
      <c r="M249" s="55"/>
      <c r="N249" s="55"/>
      <c r="O249" s="55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ht="20.25" customHeight="1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55"/>
      <c r="M250" s="55"/>
      <c r="N250" s="55"/>
      <c r="O250" s="55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ht="20.25" customHeight="1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55"/>
      <c r="M251" s="55"/>
      <c r="N251" s="55"/>
      <c r="O251" s="55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ht="20.25" customHeight="1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55"/>
      <c r="M252" s="55"/>
      <c r="N252" s="55"/>
      <c r="O252" s="55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ht="20.25" customHeight="1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55"/>
      <c r="M253" s="55"/>
      <c r="N253" s="55"/>
      <c r="O253" s="55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ht="20.25" customHeight="1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55"/>
      <c r="M254" s="55"/>
      <c r="N254" s="55"/>
      <c r="O254" s="55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ht="20.25" customHeight="1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55"/>
      <c r="M255" s="55"/>
      <c r="N255" s="55"/>
      <c r="O255" s="55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ht="20.25" customHeight="1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55"/>
      <c r="M256" s="55"/>
      <c r="N256" s="55"/>
      <c r="O256" s="55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ht="20.25" customHeight="1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55"/>
      <c r="M257" s="55"/>
      <c r="N257" s="55"/>
      <c r="O257" s="55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ht="20.25" customHeight="1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55"/>
      <c r="M258" s="55"/>
      <c r="N258" s="55"/>
      <c r="O258" s="55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ht="20.25" customHeight="1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55"/>
      <c r="M259" s="55"/>
      <c r="N259" s="55"/>
      <c r="O259" s="55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ht="20.25" customHeight="1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55"/>
      <c r="M260" s="55"/>
      <c r="N260" s="55"/>
      <c r="O260" s="55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ht="20.25" customHeight="1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55"/>
      <c r="M261" s="55"/>
      <c r="N261" s="55"/>
      <c r="O261" s="55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ht="20.25" customHeight="1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55"/>
      <c r="M262" s="55"/>
      <c r="N262" s="55"/>
      <c r="O262" s="55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ht="20.25" customHeight="1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55"/>
      <c r="M263" s="55"/>
      <c r="N263" s="55"/>
      <c r="O263" s="55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ht="20.25" customHeight="1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55"/>
      <c r="M264" s="55"/>
      <c r="N264" s="55"/>
      <c r="O264" s="55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ht="20.25" customHeight="1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55"/>
      <c r="M265" s="55"/>
      <c r="N265" s="55"/>
      <c r="O265" s="55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ht="20.25" customHeight="1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55"/>
      <c r="M266" s="55"/>
      <c r="N266" s="55"/>
      <c r="O266" s="55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ht="20.25" customHeight="1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55"/>
      <c r="M267" s="55"/>
      <c r="N267" s="55"/>
      <c r="O267" s="55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ht="20.25" customHeight="1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55"/>
      <c r="M268" s="55"/>
      <c r="N268" s="55"/>
      <c r="O268" s="55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ht="20.25" customHeight="1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55"/>
      <c r="M269" s="55"/>
      <c r="N269" s="55"/>
      <c r="O269" s="55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ht="20.25" customHeight="1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55"/>
      <c r="M270" s="55"/>
      <c r="N270" s="55"/>
      <c r="O270" s="55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ht="20.25" customHeight="1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55"/>
      <c r="M271" s="55"/>
      <c r="N271" s="55"/>
      <c r="O271" s="55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ht="20.25" customHeight="1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55"/>
      <c r="M272" s="55"/>
      <c r="N272" s="55"/>
      <c r="O272" s="55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ht="20.25" customHeight="1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55"/>
      <c r="M273" s="55"/>
      <c r="N273" s="55"/>
      <c r="O273" s="55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ht="20.25" customHeight="1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55"/>
      <c r="M274" s="55"/>
      <c r="N274" s="55"/>
      <c r="O274" s="55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ht="20.25" customHeight="1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55"/>
      <c r="M275" s="55"/>
      <c r="N275" s="55"/>
      <c r="O275" s="55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ht="20.25" customHeight="1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55"/>
      <c r="M276" s="55"/>
      <c r="N276" s="55"/>
      <c r="O276" s="55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ht="20.25" customHeight="1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55"/>
      <c r="M277" s="55"/>
      <c r="N277" s="55"/>
      <c r="O277" s="55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ht="20.25" customHeight="1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55"/>
      <c r="M278" s="55"/>
      <c r="N278" s="55"/>
      <c r="O278" s="55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ht="20.25" customHeight="1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55"/>
      <c r="M279" s="55"/>
      <c r="N279" s="55"/>
      <c r="O279" s="55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ht="20.25" customHeight="1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55"/>
      <c r="M280" s="55"/>
      <c r="N280" s="55"/>
      <c r="O280" s="55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ht="20.25" customHeight="1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55"/>
      <c r="M281" s="55"/>
      <c r="N281" s="55"/>
      <c r="O281" s="55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ht="20.25" customHeight="1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55"/>
      <c r="M282" s="55"/>
      <c r="N282" s="55"/>
      <c r="O282" s="55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ht="20.25" customHeight="1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55"/>
      <c r="M283" s="55"/>
      <c r="N283" s="55"/>
      <c r="O283" s="55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ht="20.25" customHeight="1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55"/>
      <c r="M284" s="55"/>
      <c r="N284" s="55"/>
      <c r="O284" s="55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ht="20.25" customHeight="1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55"/>
      <c r="M285" s="55"/>
      <c r="N285" s="55"/>
      <c r="O285" s="55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ht="20.25" customHeight="1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55"/>
      <c r="M286" s="55"/>
      <c r="N286" s="55"/>
      <c r="O286" s="55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ht="20.25" customHeight="1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55"/>
      <c r="M287" s="55"/>
      <c r="N287" s="55"/>
      <c r="O287" s="55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ht="20.25" customHeight="1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55"/>
      <c r="M288" s="55"/>
      <c r="N288" s="55"/>
      <c r="O288" s="55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ht="20.25" customHeight="1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55"/>
      <c r="M289" s="55"/>
      <c r="N289" s="55"/>
      <c r="O289" s="55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ht="20.25" customHeight="1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55"/>
      <c r="M290" s="55"/>
      <c r="N290" s="55"/>
      <c r="O290" s="55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ht="20.25" customHeight="1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55"/>
      <c r="M291" s="55"/>
      <c r="N291" s="55"/>
      <c r="O291" s="55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ht="20.25" customHeight="1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55"/>
      <c r="M292" s="55"/>
      <c r="N292" s="55"/>
      <c r="O292" s="55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ht="20.25" customHeight="1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55"/>
      <c r="M293" s="55"/>
      <c r="N293" s="55"/>
      <c r="O293" s="55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ht="20.25" customHeight="1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55"/>
      <c r="M294" s="55"/>
      <c r="N294" s="55"/>
      <c r="O294" s="55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ht="20.25" customHeight="1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55"/>
      <c r="M295" s="55"/>
      <c r="N295" s="55"/>
      <c r="O295" s="55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ht="20.25" customHeight="1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55"/>
      <c r="M296" s="55"/>
      <c r="N296" s="55"/>
      <c r="O296" s="55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ht="20.25" customHeight="1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55"/>
      <c r="M297" s="55"/>
      <c r="N297" s="55"/>
      <c r="O297" s="55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ht="20.25" customHeight="1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55"/>
      <c r="M298" s="55"/>
      <c r="N298" s="55"/>
      <c r="O298" s="55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ht="20.25" customHeight="1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55"/>
      <c r="M299" s="55"/>
      <c r="N299" s="55"/>
      <c r="O299" s="55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ht="20.25" customHeight="1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55"/>
      <c r="M300" s="55"/>
      <c r="N300" s="55"/>
      <c r="O300" s="55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ht="20.25" customHeight="1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55"/>
      <c r="M301" s="55"/>
      <c r="N301" s="55"/>
      <c r="O301" s="55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ht="20.25" customHeight="1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55"/>
      <c r="M302" s="55"/>
      <c r="N302" s="55"/>
      <c r="O302" s="55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ht="20.25" customHeight="1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55"/>
      <c r="M303" s="55"/>
      <c r="N303" s="55"/>
      <c r="O303" s="55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ht="20.25" customHeight="1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55"/>
      <c r="M304" s="55"/>
      <c r="N304" s="55"/>
      <c r="O304" s="55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ht="20.25" customHeight="1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55"/>
      <c r="M305" s="55"/>
      <c r="N305" s="55"/>
      <c r="O305" s="55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ht="20.25" customHeight="1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55"/>
      <c r="M306" s="55"/>
      <c r="N306" s="55"/>
      <c r="O306" s="55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ht="20.25" customHeight="1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55"/>
      <c r="M307" s="55"/>
      <c r="N307" s="55"/>
      <c r="O307" s="55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ht="20.25" customHeight="1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55"/>
      <c r="M308" s="55"/>
      <c r="N308" s="55"/>
      <c r="O308" s="55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ht="20.25" customHeight="1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55"/>
      <c r="M309" s="55"/>
      <c r="N309" s="55"/>
      <c r="O309" s="55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ht="20.25" customHeight="1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55"/>
      <c r="M310" s="55"/>
      <c r="N310" s="55"/>
      <c r="O310" s="55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ht="20.25" customHeight="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55"/>
      <c r="M311" s="55"/>
      <c r="N311" s="55"/>
      <c r="O311" s="55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ht="20.25" customHeight="1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55"/>
      <c r="M312" s="55"/>
      <c r="N312" s="55"/>
      <c r="O312" s="55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ht="20.25" customHeight="1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55"/>
      <c r="M313" s="55"/>
      <c r="N313" s="55"/>
      <c r="O313" s="55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ht="20.25" customHeight="1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55"/>
      <c r="M314" s="55"/>
      <c r="N314" s="55"/>
      <c r="O314" s="55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ht="20.25" customHeight="1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55"/>
      <c r="M315" s="55"/>
      <c r="N315" s="55"/>
      <c r="O315" s="55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ht="20.25" customHeight="1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55"/>
      <c r="M316" s="55"/>
      <c r="N316" s="55"/>
      <c r="O316" s="55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ht="20.25" customHeight="1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55"/>
      <c r="M317" s="55"/>
      <c r="N317" s="55"/>
      <c r="O317" s="55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ht="20.25" customHeight="1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55"/>
      <c r="M318" s="55"/>
      <c r="N318" s="55"/>
      <c r="O318" s="55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ht="20.25" customHeight="1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55"/>
      <c r="M319" s="55"/>
      <c r="N319" s="55"/>
      <c r="O319" s="55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ht="20.25" customHeight="1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55"/>
      <c r="M320" s="55"/>
      <c r="N320" s="55"/>
      <c r="O320" s="55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ht="20.25" customHeight="1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55"/>
      <c r="M321" s="55"/>
      <c r="N321" s="55"/>
      <c r="O321" s="55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ht="20.25" customHeight="1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55"/>
      <c r="M322" s="55"/>
      <c r="N322" s="55"/>
      <c r="O322" s="55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ht="20.25" customHeight="1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55"/>
      <c r="M323" s="55"/>
      <c r="N323" s="55"/>
      <c r="O323" s="55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ht="20.25" customHeight="1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55"/>
      <c r="M324" s="55"/>
      <c r="N324" s="55"/>
      <c r="O324" s="55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ht="20.25" customHeight="1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55"/>
      <c r="M325" s="55"/>
      <c r="N325" s="55"/>
      <c r="O325" s="55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ht="20.25" customHeight="1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55"/>
      <c r="M326" s="55"/>
      <c r="N326" s="55"/>
      <c r="O326" s="55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ht="20.25" customHeight="1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55"/>
      <c r="M327" s="55"/>
      <c r="N327" s="55"/>
      <c r="O327" s="55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ht="20.25" customHeight="1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55"/>
      <c r="M328" s="55"/>
      <c r="N328" s="55"/>
      <c r="O328" s="55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ht="20.25" customHeight="1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55"/>
      <c r="M329" s="55"/>
      <c r="N329" s="55"/>
      <c r="O329" s="55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ht="20.25" customHeight="1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55"/>
      <c r="M330" s="55"/>
      <c r="N330" s="55"/>
      <c r="O330" s="55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ht="20.25" customHeight="1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55"/>
      <c r="M331" s="55"/>
      <c r="N331" s="55"/>
      <c r="O331" s="55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ht="20.25" customHeight="1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55"/>
      <c r="M332" s="55"/>
      <c r="N332" s="55"/>
      <c r="O332" s="55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ht="20.25" customHeight="1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55"/>
      <c r="M333" s="55"/>
      <c r="N333" s="55"/>
      <c r="O333" s="55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ht="20.25" customHeight="1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55"/>
      <c r="M334" s="55"/>
      <c r="N334" s="55"/>
      <c r="O334" s="55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ht="20.25" customHeight="1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55"/>
      <c r="M335" s="55"/>
      <c r="N335" s="55"/>
      <c r="O335" s="55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ht="20.25" customHeight="1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55"/>
      <c r="M336" s="55"/>
      <c r="N336" s="55"/>
      <c r="O336" s="55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ht="20.25" customHeight="1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55"/>
      <c r="M337" s="55"/>
      <c r="N337" s="55"/>
      <c r="O337" s="55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ht="20.25" customHeight="1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55"/>
      <c r="M338" s="55"/>
      <c r="N338" s="55"/>
      <c r="O338" s="55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ht="20.25" customHeight="1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55"/>
      <c r="M339" s="55"/>
      <c r="N339" s="55"/>
      <c r="O339" s="55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ht="20.25" customHeight="1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55"/>
      <c r="M340" s="55"/>
      <c r="N340" s="55"/>
      <c r="O340" s="55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ht="20.25" customHeight="1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55"/>
      <c r="M341" s="55"/>
      <c r="N341" s="55"/>
      <c r="O341" s="55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ht="20.25" customHeight="1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55"/>
      <c r="M342" s="55"/>
      <c r="N342" s="55"/>
      <c r="O342" s="55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ht="20.25" customHeight="1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55"/>
      <c r="M343" s="55"/>
      <c r="N343" s="55"/>
      <c r="O343" s="55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ht="20.25" customHeight="1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55"/>
      <c r="M344" s="55"/>
      <c r="N344" s="55"/>
      <c r="O344" s="55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ht="20.25" customHeight="1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55"/>
      <c r="M345" s="55"/>
      <c r="N345" s="55"/>
      <c r="O345" s="55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ht="20.25" customHeight="1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55"/>
      <c r="M346" s="55"/>
      <c r="N346" s="55"/>
      <c r="O346" s="55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ht="20.25" customHeight="1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55"/>
      <c r="M347" s="55"/>
      <c r="N347" s="55"/>
      <c r="O347" s="55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ht="20.25" customHeight="1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55"/>
      <c r="M348" s="55"/>
      <c r="N348" s="55"/>
      <c r="O348" s="55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ht="20.25" customHeight="1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55"/>
      <c r="M349" s="55"/>
      <c r="N349" s="55"/>
      <c r="O349" s="55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ht="20.25" customHeight="1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55"/>
      <c r="M350" s="55"/>
      <c r="N350" s="55"/>
      <c r="O350" s="55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ht="20.25" customHeight="1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55"/>
      <c r="M351" s="55"/>
      <c r="N351" s="55"/>
      <c r="O351" s="55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ht="20.25" customHeight="1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55"/>
      <c r="M352" s="55"/>
      <c r="N352" s="55"/>
      <c r="O352" s="55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ht="20.25" customHeight="1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55"/>
      <c r="M353" s="55"/>
      <c r="N353" s="55"/>
      <c r="O353" s="55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ht="20.25" customHeight="1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55"/>
      <c r="M354" s="55"/>
      <c r="N354" s="55"/>
      <c r="O354" s="55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ht="20.25" customHeight="1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55"/>
      <c r="M355" s="55"/>
      <c r="N355" s="55"/>
      <c r="O355" s="55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ht="20.25" customHeight="1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55"/>
      <c r="M356" s="55"/>
      <c r="N356" s="55"/>
      <c r="O356" s="55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ht="20.25" customHeight="1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55"/>
      <c r="M357" s="55"/>
      <c r="N357" s="55"/>
      <c r="O357" s="55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ht="20.25" customHeight="1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55"/>
      <c r="M358" s="55"/>
      <c r="N358" s="55"/>
      <c r="O358" s="55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ht="20.25" customHeight="1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55"/>
      <c r="M359" s="55"/>
      <c r="N359" s="55"/>
      <c r="O359" s="55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ht="20.25" customHeight="1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55"/>
      <c r="M360" s="55"/>
      <c r="N360" s="55"/>
      <c r="O360" s="55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ht="20.25" customHeight="1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55"/>
      <c r="M361" s="55"/>
      <c r="N361" s="55"/>
      <c r="O361" s="55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ht="20.25" customHeight="1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55"/>
      <c r="M362" s="55"/>
      <c r="N362" s="55"/>
      <c r="O362" s="55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ht="20.25" customHeight="1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55"/>
      <c r="M363" s="55"/>
      <c r="N363" s="55"/>
      <c r="O363" s="55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ht="20.25" customHeight="1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55"/>
      <c r="M364" s="55"/>
      <c r="N364" s="55"/>
      <c r="O364" s="55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ht="20.25" customHeight="1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55"/>
      <c r="M365" s="55"/>
      <c r="N365" s="55"/>
      <c r="O365" s="55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ht="20.25" customHeight="1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55"/>
      <c r="M366" s="55"/>
      <c r="N366" s="55"/>
      <c r="O366" s="55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F$164"/>
  <printOptions/>
  <pageMargins bottom="0.5" footer="0.0" header="0.0" left="0.25" right="0.25" top="0.5"/>
  <pageSetup fitToHeight="0" orientation="portrait"/>
  <headerFooter>
    <oddFooter>&amp;Rpage&amp;P</oddFooter>
  </headerFooter>
  <drawing r:id="rId1"/>
</worksheet>
</file>